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.camino\Desktop\"/>
    </mc:Choice>
  </mc:AlternateContent>
  <bookViews>
    <workbookView xWindow="0" yWindow="0" windowWidth="20490" windowHeight="7620"/>
  </bookViews>
  <sheets>
    <sheet name="abril 2024" sheetId="1" r:id="rId1"/>
    <sheet name="Hoja2" sheetId="2" r:id="rId2"/>
    <sheet name="Mayo 2024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3" l="1"/>
  <c r="I36" i="3" s="1"/>
  <c r="I22" i="3"/>
  <c r="I15" i="3"/>
  <c r="I24" i="3" l="1"/>
  <c r="I38" i="3" s="1"/>
  <c r="I39" i="3" s="1"/>
  <c r="I41" i="3" s="1"/>
  <c r="C20" i="2"/>
  <c r="G41" i="1" l="1"/>
  <c r="G37" i="1"/>
  <c r="J37" i="1" s="1"/>
  <c r="J36" i="1"/>
  <c r="J35" i="1"/>
  <c r="G33" i="1"/>
  <c r="G38" i="1" s="1"/>
  <c r="G43" i="1" s="1"/>
  <c r="J32" i="1"/>
  <c r="J31" i="1"/>
  <c r="J30" i="1"/>
  <c r="E33" i="1"/>
  <c r="J23" i="1"/>
  <c r="J22" i="1"/>
  <c r="G21" i="1"/>
  <c r="G24" i="1" s="1"/>
  <c r="G26" i="1" s="1"/>
  <c r="E24" i="1"/>
  <c r="J20" i="1"/>
  <c r="G17" i="1"/>
  <c r="J16" i="1"/>
  <c r="J15" i="1"/>
  <c r="J14" i="1"/>
  <c r="J13" i="1"/>
  <c r="J12" i="1" l="1"/>
  <c r="E17" i="1"/>
  <c r="J17" i="1" s="1"/>
  <c r="J33" i="1"/>
  <c r="E38" i="1"/>
  <c r="J24" i="1"/>
  <c r="J21" i="1"/>
  <c r="E26" i="1" l="1"/>
  <c r="J38" i="1"/>
  <c r="J26" i="1" l="1"/>
  <c r="E40" i="1"/>
  <c r="E41" i="1" s="1"/>
  <c r="J40" i="1" l="1"/>
  <c r="J41" i="1"/>
  <c r="E43" i="1"/>
  <c r="I44" i="1" s="1"/>
</calcChain>
</file>

<file path=xl/sharedStrings.xml><?xml version="1.0" encoding="utf-8"?>
<sst xmlns="http://schemas.openxmlformats.org/spreadsheetml/2006/main" count="88" uniqueCount="56">
  <si>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</si>
  <si>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</si>
  <si>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</si>
  <si>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</si>
  <si>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</si>
  <si>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</si>
  <si>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</si>
  <si>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</si>
  <si>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</si>
  <si>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</si>
  <si>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</si>
  <si>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</si>
  <si>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</si>
  <si>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</si>
  <si>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</si>
  <si>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</si>
  <si>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</si>
  <si>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</si>
  <si>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</si>
  <si>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</si>
  <si>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</si>
  <si>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</si>
  <si>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</si>
  <si>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</si>
  <si>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</si>
  <si>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</si>
  <si>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</si>
  <si>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</si>
  <si>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</si>
  <si>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</si>
  <si>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</si>
  <si>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</si>
  <si>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</si>
  <si>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</si>
  <si>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</si>
  <si>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</si>
  <si>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</si>
  <si>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</si>
  <si>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</si>
  <si>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</si>
  <si>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</si>
  <si>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</si>
  <si>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</si>
  <si>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</si>
  <si>
    <t>Al 30 Abril 2024</t>
  </si>
  <si>
    <t>Dr. Wandy Batista                          Licda. Dominga Guilamo                           Lic. Jose A. Camino C.</t>
  </si>
  <si>
    <t>Al 31 Mayo 2024</t>
  </si>
  <si>
    <t>Preparado Y Examinado Por:</t>
  </si>
  <si>
    <t xml:space="preserve">          Lic. Jose Camino</t>
  </si>
  <si>
    <t xml:space="preserve">       Enc. De Contabilidad</t>
  </si>
  <si>
    <t xml:space="preserve">         Lic. Dominga Guilamo</t>
  </si>
  <si>
    <t xml:space="preserve">        Gerente Financiera</t>
  </si>
  <si>
    <t xml:space="preserve"> Verificado           Por:</t>
  </si>
  <si>
    <t>Chequeado y Aprobado por:</t>
  </si>
  <si>
    <t>Wandy Batista Gomez</t>
  </si>
  <si>
    <t xml:space="preserve">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</si>
</sst>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0" fontId="3" fillId="0" borderId="0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1" fontId="5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horizontal="left" vertical="center"/>
    </xf>
    <xf numFmtId="41" fontId="5" fillId="0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2</xdr:col>
      <xdr:colOff>809624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190499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abSelected="1" topLeftCell="A37" workbookViewId="0">
      <selection activeCell="A48" sqref="A48:XFD51"/>
    </sheetView>
  </sheetViews>
  <sheetFormatPr baseColWidth="10" defaultColWidth="11.42578125" defaultRowHeight="15" x14ac:dyDescent="0.25"/>
  <cols>
    <col min="1" max="1" width="4.85546875" style="2" customWidth="1"/>
    <col min="2" max="2" width="14.42578125" style="1" customWidth="1"/>
    <col min="3" max="3" width="44.7109375" style="1" customWidth="1"/>
    <col min="4" max="4" width="17.5703125" style="1" customWidth="1"/>
    <col min="5" max="5" width="16.7109375" style="1" customWidth="1"/>
    <col min="6" max="6" width="0.28515625" style="1" hidden="1" customWidth="1"/>
    <col min="7" max="7" width="18.28515625" style="1" hidden="1" customWidth="1"/>
    <col min="8" max="8" width="0.42578125" style="1" customWidth="1"/>
    <col min="9" max="9" width="15.28515625" style="1" customWidth="1"/>
    <col min="10" max="10" width="15.28515625" style="1" hidden="1" customWidth="1"/>
    <col min="11" max="11" width="3.7109375" style="1" customWidth="1"/>
    <col min="12" max="13" width="11.42578125" style="1"/>
    <col min="14" max="14" width="12.28515625" style="1" bestFit="1" customWidth="1"/>
    <col min="15" max="15" width="11.42578125" style="2"/>
    <col min="16" max="16" width="15.7109375" style="40" customWidth="1"/>
    <col min="17" max="17" width="14.140625" style="40" bestFit="1" customWidth="1"/>
    <col min="18" max="16384" width="11.42578125" style="2"/>
  </cols>
  <sheetData>
    <row r="1" spans="2:17" ht="15.75" x14ac:dyDescent="0.25">
      <c r="B1" s="46"/>
      <c r="C1" s="46"/>
      <c r="D1" s="46"/>
      <c r="E1" s="46"/>
      <c r="F1" s="46"/>
      <c r="G1" s="46"/>
    </row>
    <row r="2" spans="2:17" ht="15.75" x14ac:dyDescent="0.25">
      <c r="B2" s="39"/>
      <c r="C2" s="39"/>
      <c r="D2" s="39"/>
      <c r="E2" s="39"/>
      <c r="F2" s="39"/>
      <c r="G2" s="39"/>
    </row>
    <row r="3" spans="2:17" ht="15.75" x14ac:dyDescent="0.25">
      <c r="B3" s="39"/>
      <c r="C3" s="39"/>
      <c r="D3" s="39"/>
      <c r="E3" s="39"/>
      <c r="F3" s="39"/>
      <c r="G3" s="39"/>
    </row>
    <row r="4" spans="2:17" ht="15.75" x14ac:dyDescent="0.25">
      <c r="B4" s="39"/>
      <c r="C4" s="39"/>
      <c r="D4" s="39"/>
      <c r="E4" s="39"/>
      <c r="F4" s="39"/>
      <c r="G4" s="39"/>
    </row>
    <row r="5" spans="2:17" ht="15.75" x14ac:dyDescent="0.25">
      <c r="B5" s="39"/>
      <c r="C5" s="39"/>
      <c r="D5" s="39"/>
      <c r="E5" s="39"/>
      <c r="F5" s="39"/>
      <c r="G5" s="39"/>
    </row>
    <row r="6" spans="2:17" ht="15.75" x14ac:dyDescent="0.25">
      <c r="B6" s="39"/>
      <c r="C6" s="39"/>
      <c r="D6" s="39"/>
      <c r="E6" s="39"/>
      <c r="F6" s="39"/>
      <c r="G6" s="39"/>
    </row>
    <row r="7" spans="2:17" ht="12.75" customHeight="1" x14ac:dyDescent="0.25">
      <c r="B7" s="46" t="s">
        <v>0</v>
      </c>
      <c r="C7" s="46"/>
      <c r="D7" s="46"/>
      <c r="E7" s="46"/>
      <c r="F7" s="46"/>
      <c r="G7" s="46"/>
    </row>
    <row r="8" spans="2:17" ht="12" customHeight="1" x14ac:dyDescent="0.25">
      <c r="B8" s="46" t="s">
        <v>44</v>
      </c>
      <c r="C8" s="46"/>
      <c r="D8" s="46"/>
      <c r="E8" s="46"/>
      <c r="F8" s="46"/>
      <c r="G8" s="46"/>
    </row>
    <row r="9" spans="2:17" ht="12.75" customHeight="1" x14ac:dyDescent="0.25">
      <c r="B9" s="46" t="s">
        <v>1</v>
      </c>
      <c r="C9" s="46"/>
      <c r="D9" s="46"/>
      <c r="E9" s="46"/>
      <c r="F9" s="46"/>
      <c r="G9" s="46"/>
    </row>
    <row r="10" spans="2:17" ht="11.25" customHeight="1" x14ac:dyDescent="0.25">
      <c r="B10" s="3" t="s">
        <v>2</v>
      </c>
      <c r="C10" s="4"/>
      <c r="D10" s="7"/>
      <c r="E10" s="5"/>
      <c r="F10" s="6"/>
      <c r="G10" s="6"/>
    </row>
    <row r="11" spans="2:17" ht="9" customHeight="1" x14ac:dyDescent="0.25">
      <c r="B11" s="3" t="s">
        <v>3</v>
      </c>
      <c r="C11" s="7"/>
      <c r="D11" s="7"/>
      <c r="E11" s="6"/>
      <c r="F11" s="6"/>
      <c r="G11" s="6"/>
    </row>
    <row r="12" spans="2:17" x14ac:dyDescent="0.25">
      <c r="B12" s="7"/>
      <c r="C12" s="7" t="s">
        <v>4</v>
      </c>
      <c r="D12" s="7"/>
      <c r="E12" s="8">
        <v>129285685</v>
      </c>
      <c r="F12" s="6"/>
      <c r="G12" s="9">
        <v>6231128</v>
      </c>
      <c r="J12" s="10">
        <f>+E12+G12</f>
        <v>135516813</v>
      </c>
      <c r="L12" s="11"/>
    </row>
    <row r="13" spans="2:17" customFormat="1" x14ac:dyDescent="0.25">
      <c r="B13" s="12"/>
      <c r="C13" s="7" t="s">
        <v>5</v>
      </c>
      <c r="D13" s="7"/>
      <c r="E13" s="13">
        <v>211959949.38999999</v>
      </c>
      <c r="F13" s="6"/>
      <c r="G13" s="14">
        <v>325292461</v>
      </c>
      <c r="H13" s="15"/>
      <c r="I13" s="15"/>
      <c r="J13" s="16">
        <f t="shared" ref="J13:J26" si="0">+E13+G13</f>
        <v>537252410.38999999</v>
      </c>
      <c r="K13" s="15"/>
      <c r="L13" s="17"/>
      <c r="M13" s="15"/>
      <c r="N13" s="15"/>
      <c r="P13" s="36"/>
      <c r="Q13" s="36"/>
    </row>
    <row r="14" spans="2:17" x14ac:dyDescent="0.25">
      <c r="B14" s="7"/>
      <c r="C14" s="7" t="s">
        <v>6</v>
      </c>
      <c r="D14" s="7"/>
      <c r="E14" s="13">
        <v>19018360.23</v>
      </c>
      <c r="F14" s="6"/>
      <c r="G14" s="14">
        <v>7382657</v>
      </c>
      <c r="J14" s="10">
        <f t="shared" si="0"/>
        <v>26401017.23</v>
      </c>
      <c r="L14" s="11"/>
    </row>
    <row r="15" spans="2:17" customFormat="1" x14ac:dyDescent="0.25">
      <c r="B15" s="12"/>
      <c r="C15" s="18" t="s">
        <v>7</v>
      </c>
      <c r="D15" s="7"/>
      <c r="E15" s="19">
        <v>209467</v>
      </c>
      <c r="F15" s="6"/>
      <c r="G15" s="14">
        <v>275987</v>
      </c>
      <c r="H15" s="20"/>
      <c r="I15" s="15"/>
      <c r="J15" s="16">
        <f t="shared" si="0"/>
        <v>485454</v>
      </c>
      <c r="K15" s="15"/>
      <c r="L15" s="17"/>
      <c r="M15" s="15"/>
      <c r="N15" s="15"/>
      <c r="P15" s="36"/>
      <c r="Q15" s="36"/>
    </row>
    <row r="16" spans="2:17" customFormat="1" x14ac:dyDescent="0.25">
      <c r="B16" s="12"/>
      <c r="C16" s="7" t="s">
        <v>8</v>
      </c>
      <c r="D16" s="7"/>
      <c r="E16" s="13">
        <v>272881.15999999997</v>
      </c>
      <c r="F16" s="6"/>
      <c r="G16" s="14">
        <v>231013</v>
      </c>
      <c r="H16" s="15"/>
      <c r="I16" s="15"/>
      <c r="J16" s="16">
        <f t="shared" si="0"/>
        <v>503894.16</v>
      </c>
      <c r="K16" s="15"/>
      <c r="L16" s="17"/>
      <c r="M16" s="15"/>
      <c r="N16" s="15"/>
      <c r="P16" s="36"/>
      <c r="Q16" s="36"/>
    </row>
    <row r="17" spans="2:17" ht="12.75" customHeight="1" x14ac:dyDescent="0.25">
      <c r="B17" s="3" t="s">
        <v>9</v>
      </c>
      <c r="C17" s="7"/>
      <c r="D17" s="7"/>
      <c r="E17" s="8">
        <f>SUM(E11:E16)</f>
        <v>360746342.78000003</v>
      </c>
      <c r="F17" s="6"/>
      <c r="G17" s="8">
        <f>SUM(G11:G16)</f>
        <v>339413246</v>
      </c>
      <c r="J17" s="10">
        <f t="shared" si="0"/>
        <v>700159588.77999997</v>
      </c>
      <c r="L17" s="11"/>
    </row>
    <row r="18" spans="2:17" ht="12" customHeight="1" x14ac:dyDescent="0.25">
      <c r="B18" s="3"/>
      <c r="C18" s="7"/>
      <c r="D18" s="7"/>
      <c r="E18" s="8"/>
      <c r="F18" s="6"/>
      <c r="G18" s="8"/>
      <c r="J18" s="10"/>
      <c r="L18" s="11"/>
    </row>
    <row r="19" spans="2:17" ht="13.5" customHeight="1" x14ac:dyDescent="0.25">
      <c r="B19" s="3" t="s">
        <v>10</v>
      </c>
      <c r="C19" s="7"/>
      <c r="D19" s="7"/>
      <c r="E19" s="9"/>
      <c r="F19" s="6"/>
      <c r="G19" s="9"/>
      <c r="L19" s="11"/>
      <c r="N19" s="10"/>
    </row>
    <row r="20" spans="2:17" customFormat="1" x14ac:dyDescent="0.25">
      <c r="B20" s="12"/>
      <c r="C20" s="7" t="s">
        <v>11</v>
      </c>
      <c r="D20" s="7"/>
      <c r="E20" s="44">
        <v>393639906.01999998</v>
      </c>
      <c r="F20" s="6"/>
      <c r="G20" s="14">
        <v>132185326</v>
      </c>
      <c r="H20" s="15"/>
      <c r="I20" s="15"/>
      <c r="J20" s="16">
        <f t="shared" si="0"/>
        <v>525825232.01999998</v>
      </c>
      <c r="K20" s="15"/>
      <c r="L20" s="17"/>
      <c r="M20" s="15"/>
      <c r="N20" s="15"/>
      <c r="P20" s="36"/>
      <c r="Q20" s="36"/>
    </row>
    <row r="21" spans="2:17" x14ac:dyDescent="0.25">
      <c r="B21" s="7"/>
      <c r="C21" s="7" t="s">
        <v>12</v>
      </c>
      <c r="D21" s="7"/>
      <c r="E21" s="44">
        <v>583674938.58000004</v>
      </c>
      <c r="F21" s="6"/>
      <c r="G21" s="14">
        <f>483188830+99508662</f>
        <v>582697492</v>
      </c>
      <c r="I21" s="14"/>
      <c r="J21" s="10" t="e">
        <f>+#REF!+G21</f>
        <v>#REF!</v>
      </c>
      <c r="L21" s="11"/>
    </row>
    <row r="22" spans="2:17" x14ac:dyDescent="0.25">
      <c r="B22" s="7"/>
      <c r="C22" s="18" t="s">
        <v>13</v>
      </c>
      <c r="D22" s="7"/>
      <c r="E22" s="13">
        <v>411858</v>
      </c>
      <c r="F22" s="6"/>
      <c r="G22" s="14">
        <v>596786</v>
      </c>
      <c r="I22" s="21"/>
      <c r="J22" s="10">
        <f t="shared" si="0"/>
        <v>1008644</v>
      </c>
      <c r="L22" s="11"/>
    </row>
    <row r="23" spans="2:17" customFormat="1" x14ac:dyDescent="0.25">
      <c r="B23" s="12"/>
      <c r="C23" s="22" t="s">
        <v>14</v>
      </c>
      <c r="D23" s="7"/>
      <c r="E23" s="8">
        <v>245269.12</v>
      </c>
      <c r="F23" s="6"/>
      <c r="G23" s="9">
        <v>1500978</v>
      </c>
      <c r="H23" s="20"/>
      <c r="I23" s="23"/>
      <c r="J23" s="16">
        <f t="shared" si="0"/>
        <v>1746247.12</v>
      </c>
      <c r="K23" s="23"/>
      <c r="L23" s="17"/>
      <c r="M23" s="15"/>
      <c r="N23" s="15"/>
      <c r="P23" s="36"/>
      <c r="Q23" s="36"/>
    </row>
    <row r="24" spans="2:17" x14ac:dyDescent="0.25">
      <c r="B24" s="3" t="s">
        <v>15</v>
      </c>
      <c r="C24" s="7"/>
      <c r="D24" s="7"/>
      <c r="E24" s="8">
        <f>SUM(E20:E23)</f>
        <v>977971971.72000003</v>
      </c>
      <c r="F24" s="6"/>
      <c r="G24" s="8">
        <f>SUM(G20:G23)</f>
        <v>716980582</v>
      </c>
      <c r="J24" s="10">
        <f t="shared" si="0"/>
        <v>1694952553.72</v>
      </c>
      <c r="L24" s="11"/>
    </row>
    <row r="25" spans="2:17" ht="12.75" customHeight="1" x14ac:dyDescent="0.25">
      <c r="B25" s="3"/>
      <c r="C25" s="7"/>
      <c r="D25" s="7"/>
      <c r="E25" s="24"/>
      <c r="F25" s="6"/>
      <c r="G25" s="8"/>
      <c r="J25" s="10"/>
      <c r="L25" s="11"/>
    </row>
    <row r="26" spans="2:17" ht="12" customHeight="1" x14ac:dyDescent="0.25">
      <c r="B26" s="25" t="s">
        <v>16</v>
      </c>
      <c r="C26" s="18"/>
      <c r="D26" s="7"/>
      <c r="E26" s="24">
        <f>SUM(E24,E17)</f>
        <v>1338718314.5</v>
      </c>
      <c r="F26" s="6"/>
      <c r="G26" s="24">
        <f>SUM(G24,G17)</f>
        <v>1056393828</v>
      </c>
      <c r="J26" s="10">
        <f t="shared" si="0"/>
        <v>2395112142.5</v>
      </c>
      <c r="L26" s="11"/>
    </row>
    <row r="27" spans="2:17" ht="8.25" customHeight="1" x14ac:dyDescent="0.25">
      <c r="B27" s="7"/>
      <c r="C27" s="7" t="s">
        <v>17</v>
      </c>
      <c r="D27" s="7"/>
      <c r="E27" s="9"/>
      <c r="F27" s="6"/>
      <c r="G27" s="9"/>
      <c r="L27" s="11"/>
    </row>
    <row r="28" spans="2:17" ht="11.25" customHeight="1" x14ac:dyDescent="0.25">
      <c r="B28" s="3" t="s">
        <v>18</v>
      </c>
      <c r="C28" s="7"/>
      <c r="D28" s="7"/>
      <c r="E28" s="9"/>
      <c r="F28" s="6"/>
      <c r="G28" s="9"/>
      <c r="L28" s="11"/>
    </row>
    <row r="29" spans="2:17" ht="12" customHeight="1" x14ac:dyDescent="0.25">
      <c r="B29" s="3" t="s">
        <v>19</v>
      </c>
      <c r="C29" s="7"/>
      <c r="D29" s="7"/>
      <c r="E29" s="26"/>
      <c r="F29" s="6"/>
      <c r="G29" s="26"/>
      <c r="L29" s="11"/>
    </row>
    <row r="30" spans="2:17" x14ac:dyDescent="0.25">
      <c r="B30" s="7"/>
      <c r="C30" s="7" t="s">
        <v>20</v>
      </c>
      <c r="D30" s="7"/>
      <c r="E30" s="14">
        <v>56436205.890000001</v>
      </c>
      <c r="F30" s="6"/>
      <c r="G30" s="14">
        <v>9314819</v>
      </c>
      <c r="J30" s="10">
        <f t="shared" ref="J30:J38" si="1">+E30+G30</f>
        <v>65751024.890000001</v>
      </c>
      <c r="L30" s="11"/>
    </row>
    <row r="31" spans="2:17" customFormat="1" x14ac:dyDescent="0.25">
      <c r="B31" s="12"/>
      <c r="C31" s="7" t="s">
        <v>21</v>
      </c>
      <c r="D31" s="7"/>
      <c r="E31" s="14">
        <v>0</v>
      </c>
      <c r="F31" s="6"/>
      <c r="G31" s="14">
        <v>4508833</v>
      </c>
      <c r="H31" s="15"/>
      <c r="I31" s="15"/>
      <c r="J31" s="16">
        <f t="shared" si="1"/>
        <v>4508833</v>
      </c>
      <c r="K31" s="15"/>
      <c r="L31" s="17"/>
      <c r="M31" s="15"/>
      <c r="N31" s="15"/>
      <c r="P31" s="36"/>
      <c r="Q31" s="36"/>
    </row>
    <row r="32" spans="2:17" customFormat="1" x14ac:dyDescent="0.25">
      <c r="B32" s="12"/>
      <c r="C32" s="7" t="s">
        <v>22</v>
      </c>
      <c r="D32" s="7"/>
      <c r="E32" s="14">
        <v>2257768</v>
      </c>
      <c r="F32" s="6"/>
      <c r="G32" s="14">
        <v>1856741</v>
      </c>
      <c r="H32" s="15"/>
      <c r="I32" s="15"/>
      <c r="J32" s="16">
        <f t="shared" si="1"/>
        <v>4114509</v>
      </c>
      <c r="K32" s="15"/>
      <c r="L32" s="17"/>
      <c r="M32" s="15"/>
      <c r="N32" s="15"/>
      <c r="P32" s="36"/>
      <c r="Q32" s="36"/>
    </row>
    <row r="33" spans="2:17" ht="12.75" customHeight="1" x14ac:dyDescent="0.25">
      <c r="B33" s="3" t="s">
        <v>23</v>
      </c>
      <c r="C33" s="18"/>
      <c r="D33" s="7"/>
      <c r="E33" s="24">
        <f>SUM(E30:E32)</f>
        <v>58693973.890000001</v>
      </c>
      <c r="F33" s="6"/>
      <c r="G33" s="24">
        <f>SUM(G30:G32)</f>
        <v>15680393</v>
      </c>
      <c r="J33" s="10">
        <f t="shared" si="1"/>
        <v>74374366.890000001</v>
      </c>
      <c r="L33" s="11"/>
    </row>
    <row r="34" spans="2:17" ht="13.5" customHeight="1" x14ac:dyDescent="0.25">
      <c r="B34" s="3"/>
      <c r="C34" s="7"/>
      <c r="D34" s="7"/>
      <c r="E34" s="8"/>
      <c r="F34" s="6"/>
      <c r="G34" s="9"/>
      <c r="J34" s="10"/>
      <c r="L34" s="11"/>
    </row>
    <row r="35" spans="2:17" customFormat="1" ht="13.5" customHeight="1" x14ac:dyDescent="0.25">
      <c r="B35" s="27" t="s">
        <v>24</v>
      </c>
      <c r="C35" s="12"/>
      <c r="D35" s="7"/>
      <c r="E35" s="28"/>
      <c r="F35" s="6"/>
      <c r="G35" s="28"/>
      <c r="H35" s="15"/>
      <c r="I35" s="15"/>
      <c r="J35" s="16">
        <f t="shared" si="1"/>
        <v>0</v>
      </c>
      <c r="K35" s="15"/>
      <c r="L35" s="17"/>
      <c r="M35" s="15"/>
      <c r="N35" s="15"/>
      <c r="P35" s="36"/>
      <c r="Q35" s="36"/>
    </row>
    <row r="36" spans="2:17" customFormat="1" x14ac:dyDescent="0.25">
      <c r="B36" s="12"/>
      <c r="C36" s="7" t="s">
        <v>25</v>
      </c>
      <c r="D36" s="7"/>
      <c r="E36" s="13">
        <v>1001129389.78</v>
      </c>
      <c r="F36" s="6"/>
      <c r="G36" s="14">
        <v>598406614</v>
      </c>
      <c r="H36" s="15"/>
      <c r="I36" s="15"/>
      <c r="J36" s="16">
        <f t="shared" si="1"/>
        <v>1599536003.78</v>
      </c>
      <c r="K36" s="15"/>
      <c r="L36" s="17"/>
      <c r="M36" s="15"/>
      <c r="N36" s="15"/>
      <c r="P36" s="36"/>
      <c r="Q36" s="36"/>
    </row>
    <row r="37" spans="2:17" customFormat="1" x14ac:dyDescent="0.25">
      <c r="B37" s="27" t="s">
        <v>26</v>
      </c>
      <c r="C37" s="12"/>
      <c r="D37" s="7"/>
      <c r="E37" s="28"/>
      <c r="F37" s="6"/>
      <c r="G37" s="8">
        <f>SUM(G36)</f>
        <v>598406614</v>
      </c>
      <c r="H37" s="15"/>
      <c r="I37" s="15"/>
      <c r="J37" s="16">
        <f t="shared" si="1"/>
        <v>598406614</v>
      </c>
      <c r="K37" s="15"/>
      <c r="L37" s="17"/>
      <c r="M37" s="15"/>
      <c r="N37" s="15"/>
      <c r="P37" s="36"/>
      <c r="Q37" s="36"/>
    </row>
    <row r="38" spans="2:17" ht="12" customHeight="1" x14ac:dyDescent="0.25">
      <c r="B38" s="25" t="s">
        <v>27</v>
      </c>
      <c r="C38" s="18"/>
      <c r="D38" s="7"/>
      <c r="E38" s="24">
        <f>SUM(E33,E36)</f>
        <v>1059823363.67</v>
      </c>
      <c r="F38" s="6"/>
      <c r="G38" s="24">
        <f>SUM(G33,G37)</f>
        <v>614087007</v>
      </c>
      <c r="J38" s="10">
        <f t="shared" si="1"/>
        <v>1673910370.6700001</v>
      </c>
      <c r="L38" s="11"/>
    </row>
    <row r="39" spans="2:17" ht="13.5" customHeight="1" x14ac:dyDescent="0.25">
      <c r="B39" s="3" t="s">
        <v>28</v>
      </c>
      <c r="C39" s="7"/>
      <c r="D39" s="7"/>
      <c r="E39" s="9"/>
      <c r="F39" s="6"/>
      <c r="G39" s="9"/>
      <c r="L39" s="11"/>
    </row>
    <row r="40" spans="2:17" customFormat="1" x14ac:dyDescent="0.25">
      <c r="B40" s="27"/>
      <c r="C40" s="7" t="s">
        <v>29</v>
      </c>
      <c r="D40" s="7"/>
      <c r="E40" s="14">
        <f>E26-E38</f>
        <v>278894950.83000004</v>
      </c>
      <c r="F40" s="6"/>
      <c r="G40" s="14">
        <v>438546925</v>
      </c>
      <c r="H40" s="15"/>
      <c r="I40" s="15"/>
      <c r="J40" s="16">
        <f t="shared" ref="J40:J41" si="2">+E40+G40</f>
        <v>717441875.83000004</v>
      </c>
      <c r="K40" s="15"/>
      <c r="L40" s="17"/>
      <c r="M40" s="15"/>
      <c r="N40" s="15"/>
      <c r="P40" s="36"/>
      <c r="Q40" s="36"/>
    </row>
    <row r="41" spans="2:17" x14ac:dyDescent="0.25">
      <c r="B41" s="25" t="s">
        <v>30</v>
      </c>
      <c r="C41" s="18"/>
      <c r="D41" s="7"/>
      <c r="E41" s="24">
        <f>SUM(E39:E40)</f>
        <v>278894950.83000004</v>
      </c>
      <c r="F41" s="6"/>
      <c r="G41" s="24">
        <f>SUM(G39:G40)</f>
        <v>438546925</v>
      </c>
      <c r="J41" s="10">
        <f t="shared" si="2"/>
        <v>717441875.83000004</v>
      </c>
      <c r="L41" s="11"/>
    </row>
    <row r="42" spans="2:17" ht="8.25" customHeight="1" x14ac:dyDescent="0.25">
      <c r="B42" s="25"/>
      <c r="C42" s="18"/>
      <c r="D42" s="7"/>
      <c r="E42" s="29"/>
      <c r="F42" s="6"/>
      <c r="G42" s="29"/>
    </row>
    <row r="43" spans="2:17" x14ac:dyDescent="0.25">
      <c r="B43" s="25" t="s">
        <v>31</v>
      </c>
      <c r="C43" s="18"/>
      <c r="D43" s="7"/>
      <c r="E43" s="24">
        <f>+E38+E41</f>
        <v>1338718314.5</v>
      </c>
      <c r="F43" s="6"/>
      <c r="G43" s="24">
        <f>+G38+G41</f>
        <v>1052633932</v>
      </c>
    </row>
    <row r="44" spans="2:17" x14ac:dyDescent="0.25">
      <c r="B44" s="7"/>
      <c r="C44" s="7"/>
      <c r="D44" s="7"/>
      <c r="E44" s="9"/>
      <c r="F44" s="7"/>
      <c r="G44" s="7"/>
      <c r="I44" s="10">
        <f>E43-E26</f>
        <v>0</v>
      </c>
    </row>
    <row r="45" spans="2:17" ht="14.25" customHeight="1" x14ac:dyDescent="0.25">
      <c r="B45" s="47"/>
      <c r="C45" s="47"/>
      <c r="D45" s="47"/>
      <c r="E45" s="47"/>
      <c r="F45" s="47"/>
      <c r="G45" s="47"/>
    </row>
    <row r="46" spans="2:17" ht="17.25" customHeight="1" x14ac:dyDescent="0.25">
      <c r="B46" s="45"/>
      <c r="C46" s="45"/>
      <c r="D46" s="45"/>
      <c r="E46" s="45"/>
      <c r="F46" s="45"/>
      <c r="G46" s="45"/>
      <c r="H46" s="2"/>
      <c r="I46" s="2"/>
    </row>
    <row r="47" spans="2:17" ht="21.75" customHeight="1" x14ac:dyDescent="0.25">
      <c r="B47" s="45"/>
      <c r="C47" s="45"/>
      <c r="D47" s="45"/>
      <c r="E47" s="45"/>
      <c r="F47" s="45"/>
      <c r="G47" s="45"/>
      <c r="H47" s="2"/>
      <c r="I47" s="2"/>
    </row>
    <row r="48" spans="2:17" x14ac:dyDescent="0.25">
      <c r="B48" s="30" t="s">
        <v>32</v>
      </c>
      <c r="C48" s="31"/>
      <c r="D48" s="31"/>
      <c r="E48" s="30"/>
      <c r="F48" s="32"/>
      <c r="G48" s="30"/>
      <c r="H48" s="30"/>
      <c r="I48" s="30"/>
    </row>
    <row r="49" spans="2:9" x14ac:dyDescent="0.25">
      <c r="B49" s="30" t="s">
        <v>45</v>
      </c>
      <c r="C49" s="30"/>
      <c r="D49" s="30"/>
      <c r="E49" s="32"/>
      <c r="F49" s="33"/>
      <c r="G49" s="33"/>
      <c r="H49" s="33"/>
      <c r="I49" s="33"/>
    </row>
    <row r="50" spans="2:9" x14ac:dyDescent="0.25">
      <c r="B50" s="33"/>
      <c r="C50" s="33"/>
      <c r="D50" s="33"/>
      <c r="E50" s="33"/>
      <c r="F50" s="33"/>
      <c r="G50" s="34"/>
      <c r="H50" s="33"/>
      <c r="I50" s="33"/>
    </row>
    <row r="51" spans="2:9" x14ac:dyDescent="0.25">
      <c r="E51" s="35"/>
    </row>
  </sheetData>
  <mergeCells count="5">
    <mergeCell ref="B1:G1"/>
    <mergeCell ref="B7:G7"/>
    <mergeCell ref="B8:G8"/>
    <mergeCell ref="B9:G9"/>
    <mergeCell ref="B45:G45"/>
  </mergeCells>
  <pageMargins left="0.7" right="0.7" top="0.75" bottom="0.75" header="0.3" footer="0.3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topLeftCell="A2"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36" customWidth="1"/>
  </cols>
  <sheetData>
    <row r="11" spans="1:6" x14ac:dyDescent="0.25">
      <c r="A11" s="48" t="s">
        <v>33</v>
      </c>
      <c r="B11" s="48"/>
      <c r="C11" s="48"/>
      <c r="D11" s="48"/>
    </row>
    <row r="12" spans="1:6" x14ac:dyDescent="0.25">
      <c r="A12" s="48" t="s">
        <v>43</v>
      </c>
      <c r="B12" s="48"/>
      <c r="C12" s="48"/>
      <c r="D12" s="48"/>
      <c r="E12" s="48"/>
      <c r="F12" s="48"/>
    </row>
    <row r="14" spans="1:6" x14ac:dyDescent="0.25">
      <c r="A14" t="s">
        <v>34</v>
      </c>
      <c r="B14">
        <v>2101031650</v>
      </c>
      <c r="C14" s="36">
        <v>801284.39</v>
      </c>
    </row>
    <row r="15" spans="1:6" x14ac:dyDescent="0.25">
      <c r="A15" t="s">
        <v>35</v>
      </c>
      <c r="B15">
        <v>2101052495</v>
      </c>
      <c r="C15" s="36">
        <v>7298036.6799999997</v>
      </c>
    </row>
    <row r="16" spans="1:6" x14ac:dyDescent="0.25">
      <c r="A16" t="s">
        <v>36</v>
      </c>
      <c r="B16" t="s">
        <v>37</v>
      </c>
      <c r="C16" s="36">
        <v>124129915.77</v>
      </c>
    </row>
    <row r="17" spans="1:4" x14ac:dyDescent="0.25">
      <c r="A17" t="s">
        <v>38</v>
      </c>
      <c r="B17" t="s">
        <v>39</v>
      </c>
      <c r="C17" s="36">
        <v>462648.97</v>
      </c>
    </row>
    <row r="18" spans="1:4" x14ac:dyDescent="0.25">
      <c r="A18" t="s">
        <v>40</v>
      </c>
      <c r="C18" s="36">
        <v>200000</v>
      </c>
    </row>
    <row r="19" spans="1:4" x14ac:dyDescent="0.25">
      <c r="A19" t="s">
        <v>41</v>
      </c>
      <c r="C19" s="37">
        <v>50000</v>
      </c>
    </row>
    <row r="20" spans="1:4" ht="15.75" thickBot="1" x14ac:dyDescent="0.3">
      <c r="A20" s="41" t="s">
        <v>42</v>
      </c>
      <c r="C20" s="38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24" workbookViewId="0">
      <selection sqref="A1:I49"/>
    </sheetView>
  </sheetViews>
  <sheetFormatPr baseColWidth="10" defaultRowHeight="15" x14ac:dyDescent="0.25"/>
  <cols>
    <col min="1" max="1" width="7.140625" customWidth="1"/>
    <col min="3" max="3" width="14" customWidth="1"/>
    <col min="4" max="4" width="4.140625" customWidth="1"/>
    <col min="6" max="6" width="15.42578125" customWidth="1"/>
    <col min="7" max="7" width="2.42578125" customWidth="1"/>
    <col min="9" max="9" width="15.42578125" customWidth="1"/>
  </cols>
  <sheetData>
    <row r="1" spans="1:10" ht="15.75" x14ac:dyDescent="0.25">
      <c r="A1" s="2"/>
      <c r="B1" s="46"/>
      <c r="C1" s="46"/>
      <c r="D1" s="46"/>
      <c r="E1" s="46"/>
      <c r="F1" s="46"/>
      <c r="G1" s="46"/>
      <c r="H1" s="46"/>
      <c r="I1" s="46"/>
      <c r="J1" s="1"/>
    </row>
    <row r="2" spans="1:10" ht="15.75" x14ac:dyDescent="0.25">
      <c r="A2" s="2"/>
      <c r="B2" s="42"/>
      <c r="C2" s="42"/>
      <c r="D2" s="42"/>
      <c r="E2" s="42"/>
      <c r="F2" s="42"/>
      <c r="G2" s="42"/>
      <c r="H2" s="42"/>
      <c r="I2" s="42"/>
      <c r="J2" s="1"/>
    </row>
    <row r="3" spans="1:10" ht="15.75" x14ac:dyDescent="0.25">
      <c r="A3" s="2"/>
      <c r="B3" s="42"/>
      <c r="C3" s="42"/>
      <c r="D3" s="42"/>
      <c r="E3" s="42"/>
      <c r="F3" s="42"/>
      <c r="G3" s="42"/>
      <c r="H3" s="42"/>
      <c r="I3" s="42"/>
      <c r="J3" s="1"/>
    </row>
    <row r="4" spans="1:10" ht="15.75" x14ac:dyDescent="0.25">
      <c r="A4" s="2"/>
      <c r="B4" s="42"/>
      <c r="C4" s="42"/>
      <c r="D4" s="42"/>
      <c r="E4" s="42"/>
      <c r="F4" s="42"/>
      <c r="G4" s="42"/>
      <c r="H4" s="42"/>
      <c r="I4" s="42"/>
      <c r="J4" s="1"/>
    </row>
    <row r="5" spans="1:10" ht="15.75" x14ac:dyDescent="0.25">
      <c r="A5" s="2"/>
      <c r="B5" s="46" t="s">
        <v>0</v>
      </c>
      <c r="C5" s="46"/>
      <c r="D5" s="46"/>
      <c r="E5" s="46"/>
      <c r="F5" s="46"/>
      <c r="G5" s="46"/>
      <c r="H5" s="46"/>
      <c r="I5" s="46"/>
      <c r="J5" s="1"/>
    </row>
    <row r="6" spans="1:10" ht="15.75" x14ac:dyDescent="0.25">
      <c r="A6" s="2"/>
      <c r="B6" s="46" t="s">
        <v>46</v>
      </c>
      <c r="C6" s="46"/>
      <c r="D6" s="46"/>
      <c r="E6" s="46"/>
      <c r="F6" s="46"/>
      <c r="G6" s="46"/>
      <c r="H6" s="46"/>
      <c r="I6" s="46"/>
      <c r="J6" s="1"/>
    </row>
    <row r="7" spans="1:10" ht="15.75" x14ac:dyDescent="0.25">
      <c r="A7" s="2"/>
      <c r="B7" s="46" t="s">
        <v>1</v>
      </c>
      <c r="C7" s="46"/>
      <c r="D7" s="46"/>
      <c r="E7" s="46"/>
      <c r="F7" s="46"/>
      <c r="G7" s="46"/>
      <c r="H7" s="46"/>
      <c r="I7" s="46"/>
      <c r="J7" s="1"/>
    </row>
    <row r="8" spans="1:10" x14ac:dyDescent="0.25">
      <c r="A8" s="2"/>
      <c r="B8" s="3" t="s">
        <v>2</v>
      </c>
      <c r="C8" s="4"/>
      <c r="D8" s="4"/>
      <c r="E8" s="7"/>
      <c r="F8" s="5"/>
      <c r="G8" s="5"/>
      <c r="H8" s="6"/>
      <c r="I8" s="6"/>
      <c r="J8" s="1"/>
    </row>
    <row r="9" spans="1:10" x14ac:dyDescent="0.25">
      <c r="A9" s="2"/>
      <c r="B9" s="3" t="s">
        <v>3</v>
      </c>
      <c r="C9" s="7"/>
      <c r="D9" s="7"/>
      <c r="E9" s="7"/>
      <c r="F9" s="6"/>
      <c r="G9" s="6"/>
      <c r="H9" s="6"/>
      <c r="I9" s="6"/>
      <c r="J9" s="1"/>
    </row>
    <row r="10" spans="1:10" x14ac:dyDescent="0.25">
      <c r="A10" s="2"/>
      <c r="B10" s="7"/>
      <c r="C10" s="7" t="s">
        <v>4</v>
      </c>
      <c r="D10" s="7"/>
      <c r="E10" s="7"/>
      <c r="F10" s="8"/>
      <c r="G10" s="8"/>
      <c r="H10" s="6"/>
      <c r="I10" s="8">
        <v>156524017.28</v>
      </c>
      <c r="J10" s="1"/>
    </row>
    <row r="11" spans="1:10" x14ac:dyDescent="0.25">
      <c r="B11" s="12"/>
      <c r="C11" s="7" t="s">
        <v>5</v>
      </c>
      <c r="D11" s="7"/>
      <c r="E11" s="7"/>
      <c r="F11" s="13"/>
      <c r="G11" s="13"/>
      <c r="H11" s="6"/>
      <c r="I11" s="13">
        <v>215101035.94</v>
      </c>
      <c r="J11" s="15"/>
    </row>
    <row r="12" spans="1:10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3">
        <v>19951578.510000002</v>
      </c>
      <c r="J12" s="1"/>
    </row>
    <row r="13" spans="1:10" x14ac:dyDescent="0.25">
      <c r="B13" s="12"/>
      <c r="C13" s="18" t="s">
        <v>7</v>
      </c>
      <c r="D13" s="18"/>
      <c r="E13" s="7"/>
      <c r="F13" s="19"/>
      <c r="G13" s="19"/>
      <c r="H13" s="6"/>
      <c r="I13" s="19">
        <v>209467</v>
      </c>
      <c r="J13" s="20"/>
    </row>
    <row r="14" spans="1:10" x14ac:dyDescent="0.25">
      <c r="B14" s="12"/>
      <c r="C14" s="7" t="s">
        <v>8</v>
      </c>
      <c r="D14" s="7"/>
      <c r="E14" s="7"/>
      <c r="F14" s="13"/>
      <c r="G14" s="13"/>
      <c r="H14" s="6"/>
      <c r="I14" s="13">
        <v>272881.15999999997</v>
      </c>
      <c r="J14" s="15"/>
    </row>
    <row r="15" spans="1:10" x14ac:dyDescent="0.25">
      <c r="A15" s="2"/>
      <c r="B15" s="3" t="s">
        <v>9</v>
      </c>
      <c r="C15" s="7"/>
      <c r="D15" s="7"/>
      <c r="E15" s="7"/>
      <c r="F15" s="8"/>
      <c r="G15" s="8"/>
      <c r="H15" s="6"/>
      <c r="I15" s="8">
        <f>SUM(I9:I14)</f>
        <v>392058979.89000005</v>
      </c>
      <c r="J15" s="1"/>
    </row>
    <row r="16" spans="1:10" x14ac:dyDescent="0.25">
      <c r="A16" s="2"/>
      <c r="B16" s="3"/>
      <c r="C16" s="7"/>
      <c r="D16" s="7"/>
      <c r="E16" s="7"/>
      <c r="F16" s="8"/>
      <c r="G16" s="8"/>
      <c r="H16" s="6"/>
      <c r="I16" s="8"/>
      <c r="J16" s="1"/>
    </row>
    <row r="17" spans="1:10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  <c r="J17" s="1"/>
    </row>
    <row r="18" spans="1:10" x14ac:dyDescent="0.25">
      <c r="B18" s="12"/>
      <c r="C18" s="7" t="s">
        <v>11</v>
      </c>
      <c r="D18" s="7"/>
      <c r="E18" s="7"/>
      <c r="F18" s="44"/>
      <c r="G18" s="44"/>
      <c r="H18" s="6"/>
      <c r="I18" s="44">
        <v>399473352.47000003</v>
      </c>
      <c r="J18" s="15"/>
    </row>
    <row r="19" spans="1:10" x14ac:dyDescent="0.25">
      <c r="A19" s="2"/>
      <c r="B19" s="7"/>
      <c r="C19" s="7" t="s">
        <v>12</v>
      </c>
      <c r="D19" s="7"/>
      <c r="E19" s="7"/>
      <c r="F19" s="44"/>
      <c r="G19" s="44"/>
      <c r="H19" s="6"/>
      <c r="I19" s="44">
        <v>583966250</v>
      </c>
      <c r="J19" s="1"/>
    </row>
    <row r="20" spans="1:10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3">
        <v>411858</v>
      </c>
      <c r="J20" s="1"/>
    </row>
    <row r="21" spans="1:10" x14ac:dyDescent="0.25">
      <c r="B21" s="12"/>
      <c r="C21" s="22" t="s">
        <v>14</v>
      </c>
      <c r="D21" s="22"/>
      <c r="E21" s="7"/>
      <c r="F21" s="8"/>
      <c r="G21" s="8"/>
      <c r="H21" s="6"/>
      <c r="I21" s="8">
        <v>245269.12</v>
      </c>
      <c r="J21" s="20"/>
    </row>
    <row r="22" spans="1:10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f>SUM(I18:I21)</f>
        <v>984096729.59000003</v>
      </c>
      <c r="J22" s="1"/>
    </row>
    <row r="23" spans="1:10" x14ac:dyDescent="0.25">
      <c r="A23" s="2"/>
      <c r="B23" s="3"/>
      <c r="C23" s="7"/>
      <c r="D23" s="7"/>
      <c r="E23" s="7"/>
      <c r="F23" s="24"/>
      <c r="G23" s="24"/>
      <c r="H23" s="6"/>
      <c r="I23" s="24"/>
      <c r="J23" s="1"/>
    </row>
    <row r="24" spans="1:10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4">
        <f>SUM(I22,I15)</f>
        <v>1376155709.48</v>
      </c>
      <c r="J24" s="1"/>
    </row>
    <row r="25" spans="1:10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  <c r="J25" s="1"/>
    </row>
    <row r="26" spans="1:10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  <c r="J26" s="1"/>
    </row>
    <row r="27" spans="1:10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  <c r="J27" s="1"/>
    </row>
    <row r="28" spans="1:10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62743861.100000001</v>
      </c>
      <c r="J28" s="1"/>
    </row>
    <row r="29" spans="1:10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  <c r="J29" s="15"/>
    </row>
    <row r="30" spans="1:10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  <c r="J30" s="15"/>
    </row>
    <row r="31" spans="1:10" x14ac:dyDescent="0.25">
      <c r="A31" s="2"/>
      <c r="B31" s="43" t="s">
        <v>23</v>
      </c>
      <c r="C31" s="18"/>
      <c r="D31" s="18"/>
      <c r="E31" s="7"/>
      <c r="F31" s="24"/>
      <c r="G31" s="24"/>
      <c r="H31" s="6"/>
      <c r="I31" s="24">
        <f>SUM(I28:I30)</f>
        <v>65001629.100000001</v>
      </c>
      <c r="J31" s="1"/>
    </row>
    <row r="32" spans="1:10" x14ac:dyDescent="0.25">
      <c r="A32" s="2"/>
      <c r="B32" s="3"/>
      <c r="C32" s="7"/>
      <c r="D32" s="7"/>
      <c r="E32" s="7"/>
      <c r="F32" s="8"/>
      <c r="G32" s="8"/>
      <c r="H32" s="6"/>
      <c r="I32" s="8"/>
      <c r="J32" s="1"/>
    </row>
    <row r="33" spans="1:12" x14ac:dyDescent="0.25">
      <c r="B33" s="27" t="s">
        <v>24</v>
      </c>
      <c r="C33" s="12"/>
      <c r="D33" s="12"/>
      <c r="E33" s="7"/>
      <c r="F33" s="28"/>
      <c r="G33" s="28"/>
      <c r="H33" s="6"/>
      <c r="I33" s="28"/>
      <c r="J33" s="15"/>
    </row>
    <row r="34" spans="1:12" x14ac:dyDescent="0.25">
      <c r="B34" s="12"/>
      <c r="C34" s="7" t="s">
        <v>25</v>
      </c>
      <c r="D34" s="7"/>
      <c r="E34" s="7"/>
      <c r="F34" s="13"/>
      <c r="G34" s="13"/>
      <c r="H34" s="6"/>
      <c r="I34" s="13">
        <v>1008318591.78</v>
      </c>
      <c r="J34" s="15"/>
    </row>
    <row r="35" spans="1:12" x14ac:dyDescent="0.25">
      <c r="B35" s="27" t="s">
        <v>26</v>
      </c>
      <c r="C35" s="12"/>
      <c r="D35" s="12"/>
      <c r="E35" s="7"/>
      <c r="F35" s="28"/>
      <c r="G35" s="28"/>
      <c r="H35" s="6"/>
      <c r="I35" s="28"/>
      <c r="J35" s="15"/>
    </row>
    <row r="36" spans="1:12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1073320220.88</v>
      </c>
      <c r="J36" s="1"/>
    </row>
    <row r="37" spans="1:12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  <c r="J37" s="1"/>
    </row>
    <row r="38" spans="1:12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302835488.60000002</v>
      </c>
      <c r="J38" s="15"/>
    </row>
    <row r="39" spans="1:12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302835488.60000002</v>
      </c>
      <c r="J39" s="1"/>
    </row>
    <row r="40" spans="1:12" x14ac:dyDescent="0.25">
      <c r="A40" s="2"/>
      <c r="B40" s="25"/>
      <c r="C40" s="18"/>
      <c r="D40" s="18"/>
      <c r="E40" s="7"/>
      <c r="F40" s="29"/>
      <c r="G40" s="29"/>
      <c r="H40" s="6"/>
      <c r="I40" s="29"/>
      <c r="J40" s="1"/>
    </row>
    <row r="41" spans="1:12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4">
        <f>+I36+I39</f>
        <v>1376155709.48</v>
      </c>
      <c r="J41" s="1"/>
    </row>
    <row r="42" spans="1:12" ht="15.75" thickTop="1" x14ac:dyDescent="0.25">
      <c r="A42" s="2"/>
      <c r="B42" s="7"/>
      <c r="C42" s="7"/>
      <c r="D42" s="7"/>
      <c r="E42" s="7"/>
      <c r="F42" s="9"/>
      <c r="G42" s="9"/>
      <c r="H42" s="7"/>
      <c r="I42" s="7"/>
      <c r="J42" s="1"/>
    </row>
    <row r="43" spans="1:12" x14ac:dyDescent="0.25">
      <c r="A43" s="2"/>
      <c r="B43" s="47"/>
      <c r="C43" s="47"/>
      <c r="D43" s="47"/>
      <c r="E43" s="47"/>
      <c r="F43" s="47"/>
      <c r="G43" s="47"/>
      <c r="H43" s="47"/>
      <c r="I43" s="47"/>
      <c r="J43" s="1"/>
    </row>
    <row r="44" spans="1:12" x14ac:dyDescent="0.25">
      <c r="A44" s="2"/>
      <c r="B44" s="55" t="s">
        <v>47</v>
      </c>
      <c r="C44" s="55"/>
      <c r="D44" s="55"/>
      <c r="E44" s="55" t="s">
        <v>52</v>
      </c>
      <c r="F44" s="55"/>
      <c r="G44" s="55"/>
      <c r="H44" s="55" t="s">
        <v>53</v>
      </c>
      <c r="I44" s="55"/>
      <c r="J44" s="2"/>
    </row>
    <row r="45" spans="1:12" x14ac:dyDescent="0.25">
      <c r="A45" s="2"/>
      <c r="B45" s="45"/>
      <c r="C45" s="45"/>
      <c r="D45" s="45"/>
      <c r="H45" s="56"/>
      <c r="I45" s="56"/>
      <c r="J45" s="2"/>
    </row>
    <row r="46" spans="1:12" x14ac:dyDescent="0.25">
      <c r="A46" s="2"/>
      <c r="B46" s="51" t="s">
        <v>48</v>
      </c>
      <c r="C46" s="52"/>
      <c r="D46" s="50"/>
      <c r="E46" s="53" t="s">
        <v>50</v>
      </c>
      <c r="F46" s="51"/>
      <c r="G46" s="49"/>
      <c r="H46" s="32" t="s">
        <v>54</v>
      </c>
      <c r="I46" s="30"/>
      <c r="J46" s="30"/>
      <c r="K46" s="30"/>
      <c r="L46" s="31"/>
    </row>
    <row r="47" spans="1:12" x14ac:dyDescent="0.25">
      <c r="A47" s="2"/>
      <c r="B47" s="49" t="s">
        <v>49</v>
      </c>
      <c r="C47" s="50"/>
      <c r="D47" s="50"/>
      <c r="E47" t="s">
        <v>51</v>
      </c>
      <c r="F47" s="32"/>
      <c r="G47" s="32"/>
      <c r="H47" s="33" t="s">
        <v>55</v>
      </c>
      <c r="I47" s="33"/>
      <c r="J47" s="33"/>
      <c r="K47" s="30"/>
      <c r="L47" s="30"/>
    </row>
    <row r="48" spans="1:12" x14ac:dyDescent="0.25">
      <c r="A48" s="2"/>
      <c r="F48" s="33"/>
      <c r="G48" s="33"/>
      <c r="H48" s="33"/>
      <c r="I48" s="34"/>
      <c r="J48" s="33"/>
      <c r="K48" s="33"/>
      <c r="L48" s="33"/>
    </row>
    <row r="49" spans="1:10" x14ac:dyDescent="0.25">
      <c r="A49" s="2"/>
      <c r="B49" s="1"/>
      <c r="C49" s="1"/>
      <c r="D49" s="1"/>
      <c r="E49" s="1"/>
      <c r="F49" s="35"/>
      <c r="G49" s="35"/>
      <c r="H49" s="1"/>
      <c r="I49" s="1"/>
      <c r="J49" s="1"/>
    </row>
    <row r="50" spans="1:10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</row>
  </sheetData>
  <mergeCells count="5">
    <mergeCell ref="B1:I1"/>
    <mergeCell ref="B5:I5"/>
    <mergeCell ref="B6:I6"/>
    <mergeCell ref="B7:I7"/>
    <mergeCell ref="B43:I43"/>
  </mergeCells>
  <pageMargins left="0.7" right="0.7" top="0.75" bottom="0.75" header="0.3" footer="0.3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 2024</vt:lpstr>
      <vt:lpstr>Hoja2</vt:lpstr>
      <vt:lpstr>Mayo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Jose Camino</cp:lastModifiedBy>
  <cp:lastPrinted>2024-06-17T14:53:01Z</cp:lastPrinted>
  <dcterms:created xsi:type="dcterms:W3CDTF">2024-01-22T14:43:30Z</dcterms:created>
  <dcterms:modified xsi:type="dcterms:W3CDTF">2024-06-17T19:39:37Z</dcterms:modified>
</cp:coreProperties>
</file>