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ricia.hache\Documents\Documentos portal transparencia\Scanned Documents\INFORMACIONES PORTAL 2024\OCTUBRE\"/>
    </mc:Choice>
  </mc:AlternateContent>
  <bookViews>
    <workbookView xWindow="0" yWindow="0" windowWidth="19200" windowHeight="11490" activeTab="6"/>
  </bookViews>
  <sheets>
    <sheet name="abril 2024" sheetId="1" r:id="rId1"/>
    <sheet name="Mayo 2024" sheetId="3" r:id="rId2"/>
    <sheet name="Hoja2" sheetId="2" r:id="rId3"/>
    <sheet name="Junio 24" sheetId="4" r:id="rId4"/>
    <sheet name="Julio 2024" sheetId="5" r:id="rId5"/>
    <sheet name="Ago. 24" sheetId="6" r:id="rId6"/>
    <sheet name="SEPT. 2024" sheetId="7" r:id="rId7"/>
  </sheets>
  <definedNames>
    <definedName name="_xlnm.Print_Area" localSheetId="3">'Junio 24'!$A$1:$I$52</definedName>
    <definedName name="_xlnm.Print_Area" localSheetId="6">'SEPT. 2024'!$A$1:$H$50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7" l="1"/>
  <c r="H32" i="7" s="1"/>
  <c r="H11" i="7"/>
  <c r="H20" i="7" s="1"/>
  <c r="H34" i="7" l="1"/>
  <c r="H35" i="7" s="1"/>
  <c r="H37" i="7" s="1"/>
  <c r="I31" i="6"/>
  <c r="I36" i="6" s="1"/>
  <c r="I15" i="6"/>
  <c r="I24" i="6" s="1"/>
  <c r="I38" i="6" l="1"/>
  <c r="I39" i="6"/>
  <c r="I41" i="6" s="1"/>
  <c r="I31" i="5"/>
  <c r="I36" i="5" s="1"/>
  <c r="I15" i="5"/>
  <c r="I24" i="5" l="1"/>
  <c r="I38" i="5" s="1"/>
  <c r="I39" i="5" s="1"/>
  <c r="I41" i="5" s="1"/>
  <c r="I31" i="4"/>
  <c r="I36" i="4" s="1"/>
  <c r="I22" i="4"/>
  <c r="I15" i="4"/>
  <c r="I24" i="4" l="1"/>
  <c r="I38" i="4" s="1"/>
  <c r="I39" i="4" s="1"/>
  <c r="I41" i="4" s="1"/>
  <c r="I31" i="3"/>
  <c r="I36" i="3" s="1"/>
  <c r="I22" i="3"/>
  <c r="I15" i="3"/>
  <c r="I24" i="3" l="1"/>
  <c r="I38" i="3" s="1"/>
  <c r="I39" i="3" s="1"/>
  <c r="I41" i="3" s="1"/>
  <c r="C20" i="2"/>
  <c r="G41" i="1" l="1"/>
  <c r="G37" i="1"/>
  <c r="J37" i="1" s="1"/>
  <c r="J36" i="1"/>
  <c r="J35" i="1"/>
  <c r="G33" i="1"/>
  <c r="G38" i="1" s="1"/>
  <c r="G43" i="1" s="1"/>
  <c r="J32" i="1"/>
  <c r="J31" i="1"/>
  <c r="J30" i="1"/>
  <c r="E33" i="1"/>
  <c r="J23" i="1"/>
  <c r="J22" i="1"/>
  <c r="G21" i="1"/>
  <c r="G24" i="1" s="1"/>
  <c r="G26" i="1" s="1"/>
  <c r="E24" i="1"/>
  <c r="J20" i="1"/>
  <c r="G17" i="1"/>
  <c r="J16" i="1"/>
  <c r="J15" i="1"/>
  <c r="J14" i="1"/>
  <c r="J13" i="1"/>
  <c r="J12" i="1" l="1"/>
  <c r="E17" i="1"/>
  <c r="J17" i="1" s="1"/>
  <c r="J33" i="1"/>
  <c r="E38" i="1"/>
  <c r="J24" i="1"/>
  <c r="J21" i="1"/>
  <c r="E26" i="1" l="1"/>
  <c r="J38" i="1"/>
  <c r="J26" i="1" l="1"/>
  <c r="E40" i="1"/>
  <c r="E41" i="1" s="1"/>
  <c r="J40" i="1" l="1"/>
  <c r="J41" i="1"/>
  <c r="E43" i="1"/>
  <c r="I44" i="1" s="1"/>
</calcChain>
</file>

<file path=xl/sharedStrings.xml><?xml version="1.0" encoding="utf-8"?>
<sst xmlns="http://schemas.openxmlformats.org/spreadsheetml/2006/main" count="259" uniqueCount="68">
  <si>
    <t>Balance General</t>
  </si>
  <si>
    <t>(Valores en RD$)</t>
  </si>
  <si>
    <t>Activos</t>
  </si>
  <si>
    <t>Activos corrientes</t>
  </si>
  <si>
    <t xml:space="preserve">Disponibilidades En Caja y Banco               </t>
  </si>
  <si>
    <t xml:space="preserve">Cuentas por cobrar a corto plazo                 </t>
  </si>
  <si>
    <t xml:space="preserve">Inventarios                                                  </t>
  </si>
  <si>
    <t xml:space="preserve">Pagos anticipados                                        </t>
  </si>
  <si>
    <t xml:space="preserve">Otros activos corrientes                               </t>
  </si>
  <si>
    <t>Total activos corrientes</t>
  </si>
  <si>
    <t>Activos no corrientes</t>
  </si>
  <si>
    <t xml:space="preserve">Cuentas por cobrar a largo plazo                  </t>
  </si>
  <si>
    <t xml:space="preserve">Terreno Mobiliarios y equipos neto              </t>
  </si>
  <si>
    <t xml:space="preserve">Activos intangibles                                       </t>
  </si>
  <si>
    <t xml:space="preserve">Otros activos no financieros                         </t>
  </si>
  <si>
    <t>Total activos no corrientes</t>
  </si>
  <si>
    <t>Total activos</t>
  </si>
  <si>
    <t xml:space="preserve"> </t>
  </si>
  <si>
    <t>Pasivos</t>
  </si>
  <si>
    <t>Pasivos corrientes</t>
  </si>
  <si>
    <t xml:space="preserve">Cuentas por pagar a corto plazo                </t>
  </si>
  <si>
    <t xml:space="preserve">Retenciones y acumulaciones por pagar     </t>
  </si>
  <si>
    <t xml:space="preserve">Otros pasivos corrientes                             </t>
  </si>
  <si>
    <t>Total pasivos corrientes</t>
  </si>
  <si>
    <t>Pasivos no corrientes</t>
  </si>
  <si>
    <t xml:space="preserve">Cuentas por pagar a largo plazo    (Central Romana)             </t>
  </si>
  <si>
    <t>Total pasivos no corrientes</t>
  </si>
  <si>
    <t xml:space="preserve">Total pasivos </t>
  </si>
  <si>
    <t xml:space="preserve">Activos Netos/Patrimonio </t>
  </si>
  <si>
    <t>Patrimonio Intitucional</t>
  </si>
  <si>
    <t>Total activos netos/patrimonio</t>
  </si>
  <si>
    <t>Total pasivos y activos netos/patrimonio</t>
  </si>
  <si>
    <t>Director General                                Directora Financiera                              Enc. De Contabilidad</t>
  </si>
  <si>
    <t>EFECTIVO EN CAJA Y BANCO</t>
  </si>
  <si>
    <t xml:space="preserve">Cuenta Fondo General </t>
  </si>
  <si>
    <t>Cuenta de Recaudo</t>
  </si>
  <si>
    <t xml:space="preserve">Cuenta Unica del Tesoro </t>
  </si>
  <si>
    <t>Fondo 100</t>
  </si>
  <si>
    <t>Cuenta del Sigef</t>
  </si>
  <si>
    <t>Fondo 9995</t>
  </si>
  <si>
    <t>FONDO ESPECIAL</t>
  </si>
  <si>
    <t>CAJA CHICA</t>
  </si>
  <si>
    <t xml:space="preserve">TOTAL </t>
  </si>
  <si>
    <t>Al 31 de marzo 2024</t>
  </si>
  <si>
    <t>Al 30 Abril 2024</t>
  </si>
  <si>
    <t>Dr. Wandy Batista                          Licda. Dominga Guilamo                           Lic. Jose A. Camino C.</t>
  </si>
  <si>
    <t>Al 31 Mayo 2024</t>
  </si>
  <si>
    <t>Preparado Y Examinado Por:</t>
  </si>
  <si>
    <t xml:space="preserve">          Lic. Jose Camino</t>
  </si>
  <si>
    <t xml:space="preserve">       Enc. De Contabilidad</t>
  </si>
  <si>
    <t xml:space="preserve">         Lic. Dominga Guilamo</t>
  </si>
  <si>
    <t xml:space="preserve">        Gerente Financiera</t>
  </si>
  <si>
    <t xml:space="preserve"> Verificado           Por:</t>
  </si>
  <si>
    <t>Chequeado y Aprobado por:</t>
  </si>
  <si>
    <t>Wandy Batista Gomez</t>
  </si>
  <si>
    <t xml:space="preserve">          Director General</t>
  </si>
  <si>
    <t>Al 30 Junio 2024</t>
  </si>
  <si>
    <t>Dr. Wandy Batista Gomez</t>
  </si>
  <si>
    <t xml:space="preserve">       Director General</t>
  </si>
  <si>
    <t xml:space="preserve">                 Gerente Financiera</t>
  </si>
  <si>
    <t xml:space="preserve">    BALANCE GENERAL</t>
  </si>
  <si>
    <t xml:space="preserve">                          AL 30 DE JULIO 20254</t>
  </si>
  <si>
    <t xml:space="preserve">        (Valores en RD$)</t>
  </si>
  <si>
    <t xml:space="preserve">                   Director General</t>
  </si>
  <si>
    <t xml:space="preserve">           Dr. Victor Santana Pilier</t>
  </si>
  <si>
    <t xml:space="preserve">                          AL 30 DE AGOSTO 2024</t>
  </si>
  <si>
    <t xml:space="preserve">           Ing. Dolores Nuñez</t>
  </si>
  <si>
    <t xml:space="preserve">                          AL 31 DE 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</si>
</sst>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(* #,##0_);_(* \(#,##0\);_(* &quot;-&quot;_);_(@_)"/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u/>
      <sz val="11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justify" vertical="center"/>
    </xf>
    <xf numFmtId="39" fontId="5" fillId="0" borderId="0" xfId="0" applyNumberFormat="1" applyFont="1" applyBorder="1" applyAlignment="1">
      <alignment vertical="center"/>
    </xf>
    <xf numFmtId="39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5" fillId="0" borderId="0" xfId="0" applyNumberFormat="1" applyFont="1" applyBorder="1" applyAlignment="1">
      <alignment vertical="center"/>
    </xf>
    <xf numFmtId="41" fontId="4" fillId="0" borderId="0" xfId="0" applyNumberFormat="1" applyFont="1" applyBorder="1" applyAlignment="1">
      <alignment vertical="center"/>
    </xf>
    <xf numFmtId="41" fontId="4" fillId="0" borderId="0" xfId="0" applyNumberFormat="1" applyFont="1" applyAlignment="1">
      <alignment vertical="center"/>
    </xf>
    <xf numFmtId="37" fontId="4" fillId="0" borderId="0" xfId="0" applyNumberFormat="1" applyFont="1" applyAlignment="1">
      <alignment vertical="center"/>
    </xf>
    <xf numFmtId="0" fontId="4" fillId="0" borderId="0" xfId="0" applyFont="1" applyBorder="1"/>
    <xf numFmtId="41" fontId="5" fillId="0" borderId="0" xfId="0" applyNumberFormat="1" applyFont="1" applyBorder="1" applyAlignment="1"/>
    <xf numFmtId="41" fontId="4" fillId="0" borderId="0" xfId="0" applyNumberFormat="1" applyFont="1" applyBorder="1" applyAlignment="1"/>
    <xf numFmtId="0" fontId="4" fillId="0" borderId="0" xfId="0" applyFont="1"/>
    <xf numFmtId="41" fontId="4" fillId="0" borderId="0" xfId="0" applyNumberFormat="1" applyFont="1"/>
    <xf numFmtId="37" fontId="4" fillId="0" borderId="0" xfId="0" applyNumberFormat="1" applyFont="1"/>
    <xf numFmtId="0" fontId="4" fillId="0" borderId="0" xfId="0" applyFont="1" applyFill="1" applyBorder="1" applyAlignment="1">
      <alignment vertical="center"/>
    </xf>
    <xf numFmtId="41" fontId="5" fillId="0" borderId="0" xfId="0" applyNumberFormat="1" applyFont="1" applyFill="1" applyBorder="1" applyAlignment="1"/>
    <xf numFmtId="0" fontId="6" fillId="0" borderId="0" xfId="0" applyFont="1"/>
    <xf numFmtId="0" fontId="6" fillId="0" borderId="0" xfId="0" applyFont="1" applyAlignment="1">
      <alignment vertical="center"/>
    </xf>
    <xf numFmtId="0" fontId="4" fillId="2" borderId="0" xfId="0" applyFont="1" applyFill="1" applyBorder="1" applyAlignment="1">
      <alignment vertical="center"/>
    </xf>
    <xf numFmtId="0" fontId="7" fillId="0" borderId="0" xfId="0" applyFont="1" applyAlignment="1">
      <alignment horizontal="left" vertical="center" indent="5"/>
    </xf>
    <xf numFmtId="41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41" fontId="4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top"/>
    </xf>
    <xf numFmtId="41" fontId="4" fillId="0" borderId="0" xfId="0" applyNumberFormat="1" applyFont="1" applyBorder="1"/>
    <xf numFmtId="39" fontId="4" fillId="0" borderId="0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43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41" fontId="9" fillId="0" borderId="0" xfId="0" applyNumberFormat="1" applyFont="1" applyAlignment="1">
      <alignment vertical="center"/>
    </xf>
    <xf numFmtId="43" fontId="4" fillId="0" borderId="0" xfId="0" applyNumberFormat="1" applyFont="1" applyAlignment="1">
      <alignment vertical="center"/>
    </xf>
    <xf numFmtId="43" fontId="0" fillId="0" borderId="0" xfId="1" applyFont="1"/>
    <xf numFmtId="43" fontId="0" fillId="0" borderId="1" xfId="1" applyFont="1" applyBorder="1"/>
    <xf numFmtId="43" fontId="2" fillId="0" borderId="2" xfId="1" applyFont="1" applyBorder="1"/>
    <xf numFmtId="0" fontId="3" fillId="0" borderId="0" xfId="0" applyFont="1" applyBorder="1" applyAlignment="1">
      <alignment horizontal="center" vertical="center"/>
    </xf>
    <xf numFmtId="43" fontId="0" fillId="0" borderId="0" xfId="1" applyFont="1" applyAlignment="1">
      <alignment vertical="center"/>
    </xf>
    <xf numFmtId="0" fontId="2" fillId="0" borderId="0" xfId="0" applyFont="1"/>
    <xf numFmtId="41" fontId="5" fillId="0" borderId="0" xfId="0" applyNumberFormat="1" applyFont="1" applyBorder="1"/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0" fillId="0" borderId="0" xfId="0" applyBorder="1"/>
    <xf numFmtId="0" fontId="8" fillId="0" borderId="3" xfId="0" applyFont="1" applyBorder="1" applyAlignment="1">
      <alignment vertical="center"/>
    </xf>
    <xf numFmtId="0" fontId="0" fillId="0" borderId="3" xfId="0" applyBorder="1"/>
    <xf numFmtId="0" fontId="8" fillId="0" borderId="3" xfId="0" applyFont="1" applyBorder="1" applyAlignment="1">
      <alignment horizontal="left" vertical="center"/>
    </xf>
    <xf numFmtId="41" fontId="5" fillId="0" borderId="4" xfId="0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10" fillId="0" borderId="0" xfId="0" applyFont="1"/>
    <xf numFmtId="0" fontId="11" fillId="0" borderId="0" xfId="0" applyFont="1" applyBorder="1" applyAlignment="1">
      <alignment vertical="center"/>
    </xf>
    <xf numFmtId="41" fontId="4" fillId="0" borderId="0" xfId="0" applyNumberFormat="1" applyFont="1" applyFill="1" applyBorder="1" applyAlignment="1"/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1</xdr:row>
      <xdr:rowOff>76200</xdr:rowOff>
    </xdr:from>
    <xdr:to>
      <xdr:col>2</xdr:col>
      <xdr:colOff>809624</xdr:colOff>
      <xdr:row>3</xdr:row>
      <xdr:rowOff>171449</xdr:rowOff>
    </xdr:to>
    <xdr:pic>
      <xdr:nvPicPr>
        <xdr:cNvPr id="3" name="Imagen 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1</xdr:row>
      <xdr:rowOff>76200</xdr:rowOff>
    </xdr:from>
    <xdr:to>
      <xdr:col>3</xdr:col>
      <xdr:colOff>76199</xdr:colOff>
      <xdr:row>3</xdr:row>
      <xdr:rowOff>190499</xdr:rowOff>
    </xdr:to>
    <xdr:pic>
      <xdr:nvPicPr>
        <xdr:cNvPr id="2" name="Imagen 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76199</xdr:colOff>
      <xdr:row>3</xdr:row>
      <xdr:rowOff>171449</xdr:rowOff>
    </xdr:to>
    <xdr:pic>
      <xdr:nvPicPr>
        <xdr:cNvPr id="3" name="Imagen 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76199</xdr:colOff>
      <xdr:row>3</xdr:row>
      <xdr:rowOff>171449</xdr:rowOff>
    </xdr:to>
    <xdr:pic>
      <xdr:nvPicPr>
        <xdr:cNvPr id="4" name="Imagen 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76199</xdr:colOff>
      <xdr:row>3</xdr:row>
      <xdr:rowOff>171449</xdr:rowOff>
    </xdr:to>
    <xdr:pic>
      <xdr:nvPicPr>
        <xdr:cNvPr id="5" name="Imagen 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6" name="Imagen 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" name="Imagen 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" name="Imagen 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" name="Imagen 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38100</xdr:colOff>
      <xdr:row>5</xdr:row>
      <xdr:rowOff>104775</xdr:rowOff>
    </xdr:to>
    <xdr:pic>
      <xdr:nvPicPr>
        <xdr:cNvPr id="3" name="Imagen 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590675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" name="Imagen 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3" name="Imagen 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4" name="Imagen 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5" name="Imagen 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6" name="Imagen 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" name="Imagen 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" name="Imagen 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" name="Imagen 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0" name="Imagen 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11" name="Imagen 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12" name="Imagen 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13" name="Imagen 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4" name="Imagen 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" name="Imagen 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" name="Imagen 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" name="Imagen 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" name="Imagen 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3" name="Imagen 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4" name="Imagen 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5" name="Imagen 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6" name="Imagen 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" name="Imagen 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" name="Imagen 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" name="Imagen 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0" name="Imagen 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1" name="Imagen 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2" name="Imagen 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3" name="Imagen 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4" name="Imagen 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" name="Imagen 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" name="Imagen 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" name="Imagen 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8" name="Imagen 1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9" name="Imagen 1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0" name="Imagen 1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1" name="Imagen 2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2" name="Imagen 2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" name="Imagen 2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" name="Imagen 2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5" name="Imagen 2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6" name="Imagen 2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27" name="Imagen 2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28" name="Imagen 2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29" name="Imagen 2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0" name="Imagen 2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1" name="Imagen 3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2" name="Imagen 3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3" name="Imagen 3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" name="Imagen 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3" name="Imagen 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4" name="Imagen 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5" name="Imagen 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6" name="Imagen 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" name="Imagen 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" name="Imagen 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" name="Imagen 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0" name="Imagen 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1" name="Imagen 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2" name="Imagen 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3" name="Imagen 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4" name="Imagen 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" name="Imagen 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" name="Imagen 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" name="Imagen 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8" name="Imagen 1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9" name="Imagen 1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0" name="Imagen 1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1" name="Imagen 2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2" name="Imagen 2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" name="Imagen 2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" name="Imagen 2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5" name="Imagen 2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6" name="Imagen 2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7" name="Imagen 2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8" name="Imagen 2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9" name="Imagen 2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0" name="Imagen 2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1" name="Imagen 3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2" name="Imagen 3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3" name="Imagen 3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34" name="Imagen 3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35" name="Imagen 3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36" name="Imagen 3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37" name="Imagen 3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8" name="Imagen 3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9" name="Imagen 3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0" name="Imagen 3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1" name="Imagen 4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42" name="Imagen 4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43" name="Imagen 4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44" name="Imagen 4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45" name="Imagen 4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46" name="Imagen 4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7" name="Imagen 4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8" name="Imagen 4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9" name="Imagen 4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50" name="Imagen 4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51" name="Imagen 5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52" name="Imagen 5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53" name="Imagen 5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54" name="Imagen 5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5" name="Imagen 5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6" name="Imagen 5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7" name="Imagen 5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58" name="Imagen 5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59" name="Imagen 5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60" name="Imagen 5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61" name="Imagen 6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62" name="Imagen 6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3" name="Imagen 6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4" name="Imagen 6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5" name="Imagen 6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95250</xdr:rowOff>
    </xdr:from>
    <xdr:to>
      <xdr:col>2</xdr:col>
      <xdr:colOff>276224</xdr:colOff>
      <xdr:row>2</xdr:row>
      <xdr:rowOff>123824</xdr:rowOff>
    </xdr:to>
    <xdr:pic>
      <xdr:nvPicPr>
        <xdr:cNvPr id="2" name="Imagen 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49" y="95250"/>
          <a:ext cx="1743075" cy="428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1"/>
  <sheetViews>
    <sheetView topLeftCell="A37" workbookViewId="0">
      <selection activeCell="A48" sqref="A48:XFD51"/>
    </sheetView>
  </sheetViews>
  <sheetFormatPr baseColWidth="10" defaultColWidth="11.42578125" defaultRowHeight="15" x14ac:dyDescent="0.25"/>
  <cols>
    <col min="1" max="1" width="4.85546875" style="2" customWidth="1"/>
    <col min="2" max="2" width="14.42578125" style="1" customWidth="1"/>
    <col min="3" max="3" width="44.7109375" style="1" customWidth="1"/>
    <col min="4" max="4" width="17.5703125" style="1" customWidth="1"/>
    <col min="5" max="5" width="16.7109375" style="1" customWidth="1"/>
    <col min="6" max="6" width="0.28515625" style="1" hidden="1" customWidth="1"/>
    <col min="7" max="7" width="18.28515625" style="1" hidden="1" customWidth="1"/>
    <col min="8" max="8" width="0.42578125" style="1" customWidth="1"/>
    <col min="9" max="9" width="15.28515625" style="1" customWidth="1"/>
    <col min="10" max="10" width="15.28515625" style="1" hidden="1" customWidth="1"/>
    <col min="11" max="11" width="3.7109375" style="1" customWidth="1"/>
    <col min="12" max="13" width="11.42578125" style="1"/>
    <col min="14" max="14" width="12.28515625" style="1" bestFit="1" customWidth="1"/>
    <col min="15" max="15" width="11.42578125" style="2"/>
    <col min="16" max="16" width="15.7109375" style="40" customWidth="1"/>
    <col min="17" max="17" width="14.140625" style="40" bestFit="1" customWidth="1"/>
    <col min="18" max="16384" width="11.42578125" style="2"/>
  </cols>
  <sheetData>
    <row r="1" spans="2:17" ht="15.75" x14ac:dyDescent="0.25">
      <c r="B1" s="67"/>
      <c r="C1" s="67"/>
      <c r="D1" s="67"/>
      <c r="E1" s="67"/>
      <c r="F1" s="67"/>
      <c r="G1" s="67"/>
    </row>
    <row r="2" spans="2:17" ht="15.75" x14ac:dyDescent="0.25">
      <c r="B2" s="39"/>
      <c r="C2" s="39"/>
      <c r="D2" s="39"/>
      <c r="E2" s="39"/>
      <c r="F2" s="39"/>
      <c r="G2" s="39"/>
    </row>
    <row r="3" spans="2:17" ht="15.75" x14ac:dyDescent="0.25">
      <c r="B3" s="39"/>
      <c r="C3" s="39"/>
      <c r="D3" s="39"/>
      <c r="E3" s="39"/>
      <c r="F3" s="39"/>
      <c r="G3" s="39"/>
    </row>
    <row r="4" spans="2:17" ht="15.75" x14ac:dyDescent="0.25">
      <c r="B4" s="39"/>
      <c r="C4" s="39"/>
      <c r="D4" s="39"/>
      <c r="E4" s="39"/>
      <c r="F4" s="39"/>
      <c r="G4" s="39"/>
    </row>
    <row r="5" spans="2:17" ht="15.75" x14ac:dyDescent="0.25">
      <c r="B5" s="39"/>
      <c r="C5" s="39"/>
      <c r="D5" s="39"/>
      <c r="E5" s="39"/>
      <c r="F5" s="39"/>
      <c r="G5" s="39"/>
    </row>
    <row r="6" spans="2:17" ht="15.75" x14ac:dyDescent="0.25">
      <c r="B6" s="39"/>
      <c r="C6" s="39"/>
      <c r="D6" s="39"/>
      <c r="E6" s="39"/>
      <c r="F6" s="39"/>
      <c r="G6" s="39"/>
    </row>
    <row r="7" spans="2:17" ht="12.75" customHeight="1" x14ac:dyDescent="0.25">
      <c r="B7" s="67" t="s">
        <v>0</v>
      </c>
      <c r="C7" s="67"/>
      <c r="D7" s="67"/>
      <c r="E7" s="67"/>
      <c r="F7" s="67"/>
      <c r="G7" s="67"/>
    </row>
    <row r="8" spans="2:17" ht="12" customHeight="1" x14ac:dyDescent="0.25">
      <c r="B8" s="67" t="s">
        <v>44</v>
      </c>
      <c r="C8" s="67"/>
      <c r="D8" s="67"/>
      <c r="E8" s="67"/>
      <c r="F8" s="67"/>
      <c r="G8" s="67"/>
    </row>
    <row r="9" spans="2:17" ht="12.75" customHeight="1" x14ac:dyDescent="0.25">
      <c r="B9" s="67" t="s">
        <v>1</v>
      </c>
      <c r="C9" s="67"/>
      <c r="D9" s="67"/>
      <c r="E9" s="67"/>
      <c r="F9" s="67"/>
      <c r="G9" s="67"/>
    </row>
    <row r="10" spans="2:17" ht="11.25" customHeight="1" x14ac:dyDescent="0.25">
      <c r="B10" s="3" t="s">
        <v>2</v>
      </c>
      <c r="C10" s="4"/>
      <c r="D10" s="7"/>
      <c r="E10" s="5"/>
      <c r="F10" s="6"/>
      <c r="G10" s="6"/>
    </row>
    <row r="11" spans="2:17" ht="9" customHeight="1" x14ac:dyDescent="0.25">
      <c r="B11" s="3" t="s">
        <v>3</v>
      </c>
      <c r="C11" s="7"/>
      <c r="D11" s="7"/>
      <c r="E11" s="6"/>
      <c r="F11" s="6"/>
      <c r="G11" s="6"/>
    </row>
    <row r="12" spans="2:17" x14ac:dyDescent="0.25">
      <c r="B12" s="7"/>
      <c r="C12" s="7" t="s">
        <v>4</v>
      </c>
      <c r="D12" s="7"/>
      <c r="E12" s="8">
        <v>129285685</v>
      </c>
      <c r="F12" s="6"/>
      <c r="G12" s="9">
        <v>6231128</v>
      </c>
      <c r="J12" s="10">
        <f>+E12+G12</f>
        <v>135516813</v>
      </c>
      <c r="L12" s="11"/>
    </row>
    <row r="13" spans="2:17" customFormat="1" x14ac:dyDescent="0.25">
      <c r="B13" s="12"/>
      <c r="C13" s="7" t="s">
        <v>5</v>
      </c>
      <c r="D13" s="7"/>
      <c r="E13" s="13">
        <v>211959949.38999999</v>
      </c>
      <c r="F13" s="6"/>
      <c r="G13" s="14">
        <v>325292461</v>
      </c>
      <c r="H13" s="15"/>
      <c r="I13" s="15"/>
      <c r="J13" s="16">
        <f t="shared" ref="J13:J26" si="0">+E13+G13</f>
        <v>537252410.38999999</v>
      </c>
      <c r="K13" s="15"/>
      <c r="L13" s="17"/>
      <c r="M13" s="15"/>
      <c r="N13" s="15"/>
      <c r="P13" s="36"/>
      <c r="Q13" s="36"/>
    </row>
    <row r="14" spans="2:17" x14ac:dyDescent="0.25">
      <c r="B14" s="7"/>
      <c r="C14" s="7" t="s">
        <v>6</v>
      </c>
      <c r="D14" s="7"/>
      <c r="E14" s="13">
        <v>19018360.23</v>
      </c>
      <c r="F14" s="6"/>
      <c r="G14" s="14">
        <v>7382657</v>
      </c>
      <c r="J14" s="10">
        <f t="shared" si="0"/>
        <v>26401017.23</v>
      </c>
      <c r="L14" s="11"/>
    </row>
    <row r="15" spans="2:17" customFormat="1" x14ac:dyDescent="0.25">
      <c r="B15" s="12"/>
      <c r="C15" s="18" t="s">
        <v>7</v>
      </c>
      <c r="D15" s="7"/>
      <c r="E15" s="19">
        <v>209467</v>
      </c>
      <c r="F15" s="6"/>
      <c r="G15" s="14">
        <v>275987</v>
      </c>
      <c r="H15" s="20"/>
      <c r="I15" s="15"/>
      <c r="J15" s="16">
        <f t="shared" si="0"/>
        <v>485454</v>
      </c>
      <c r="K15" s="15"/>
      <c r="L15" s="17"/>
      <c r="M15" s="15"/>
      <c r="N15" s="15"/>
      <c r="P15" s="36"/>
      <c r="Q15" s="36"/>
    </row>
    <row r="16" spans="2:17" customFormat="1" x14ac:dyDescent="0.25">
      <c r="B16" s="12"/>
      <c r="C16" s="7" t="s">
        <v>8</v>
      </c>
      <c r="D16" s="7"/>
      <c r="E16" s="13">
        <v>272881.15999999997</v>
      </c>
      <c r="F16" s="6"/>
      <c r="G16" s="14">
        <v>231013</v>
      </c>
      <c r="H16" s="15"/>
      <c r="I16" s="15"/>
      <c r="J16" s="16">
        <f t="shared" si="0"/>
        <v>503894.16</v>
      </c>
      <c r="K16" s="15"/>
      <c r="L16" s="17"/>
      <c r="M16" s="15"/>
      <c r="N16" s="15"/>
      <c r="P16" s="36"/>
      <c r="Q16" s="36"/>
    </row>
    <row r="17" spans="2:17" ht="12.75" customHeight="1" x14ac:dyDescent="0.25">
      <c r="B17" s="3" t="s">
        <v>9</v>
      </c>
      <c r="C17" s="7"/>
      <c r="D17" s="7"/>
      <c r="E17" s="8">
        <f>SUM(E11:E16)</f>
        <v>360746342.78000003</v>
      </c>
      <c r="F17" s="6"/>
      <c r="G17" s="8">
        <f>SUM(G11:G16)</f>
        <v>339413246</v>
      </c>
      <c r="J17" s="10">
        <f t="shared" si="0"/>
        <v>700159588.77999997</v>
      </c>
      <c r="L17" s="11"/>
    </row>
    <row r="18" spans="2:17" ht="12" customHeight="1" x14ac:dyDescent="0.25">
      <c r="B18" s="3"/>
      <c r="C18" s="7"/>
      <c r="D18" s="7"/>
      <c r="E18" s="8"/>
      <c r="F18" s="6"/>
      <c r="G18" s="8"/>
      <c r="J18" s="10"/>
      <c r="L18" s="11"/>
    </row>
    <row r="19" spans="2:17" ht="13.5" customHeight="1" x14ac:dyDescent="0.25">
      <c r="B19" s="3" t="s">
        <v>10</v>
      </c>
      <c r="C19" s="7"/>
      <c r="D19" s="7"/>
      <c r="E19" s="9"/>
      <c r="F19" s="6"/>
      <c r="G19" s="9"/>
      <c r="L19" s="11"/>
      <c r="N19" s="10"/>
    </row>
    <row r="20" spans="2:17" customFormat="1" x14ac:dyDescent="0.25">
      <c r="B20" s="12"/>
      <c r="C20" s="7" t="s">
        <v>11</v>
      </c>
      <c r="D20" s="7"/>
      <c r="E20" s="42">
        <v>393639906.01999998</v>
      </c>
      <c r="F20" s="6"/>
      <c r="G20" s="14">
        <v>132185326</v>
      </c>
      <c r="H20" s="15"/>
      <c r="I20" s="15"/>
      <c r="J20" s="16">
        <f t="shared" si="0"/>
        <v>525825232.01999998</v>
      </c>
      <c r="K20" s="15"/>
      <c r="L20" s="17"/>
      <c r="M20" s="15"/>
      <c r="N20" s="15"/>
      <c r="P20" s="36"/>
      <c r="Q20" s="36"/>
    </row>
    <row r="21" spans="2:17" x14ac:dyDescent="0.25">
      <c r="B21" s="7"/>
      <c r="C21" s="7" t="s">
        <v>12</v>
      </c>
      <c r="D21" s="7"/>
      <c r="E21" s="42">
        <v>583674938.58000004</v>
      </c>
      <c r="F21" s="6"/>
      <c r="G21" s="14">
        <f>483188830+99508662</f>
        <v>582697492</v>
      </c>
      <c r="I21" s="14"/>
      <c r="J21" s="10" t="e">
        <f>+#REF!+G21</f>
        <v>#REF!</v>
      </c>
      <c r="L21" s="11"/>
    </row>
    <row r="22" spans="2:17" x14ac:dyDescent="0.25">
      <c r="B22" s="7"/>
      <c r="C22" s="18" t="s">
        <v>13</v>
      </c>
      <c r="D22" s="7"/>
      <c r="E22" s="13">
        <v>411858</v>
      </c>
      <c r="F22" s="6"/>
      <c r="G22" s="14">
        <v>596786</v>
      </c>
      <c r="I22" s="21"/>
      <c r="J22" s="10">
        <f t="shared" si="0"/>
        <v>1008644</v>
      </c>
      <c r="L22" s="11"/>
    </row>
    <row r="23" spans="2:17" customFormat="1" x14ac:dyDescent="0.25">
      <c r="B23" s="12"/>
      <c r="C23" s="22" t="s">
        <v>14</v>
      </c>
      <c r="D23" s="7"/>
      <c r="E23" s="8">
        <v>245269.12</v>
      </c>
      <c r="F23" s="6"/>
      <c r="G23" s="9">
        <v>1500978</v>
      </c>
      <c r="H23" s="20"/>
      <c r="I23" s="23"/>
      <c r="J23" s="16">
        <f t="shared" si="0"/>
        <v>1746247.12</v>
      </c>
      <c r="K23" s="23"/>
      <c r="L23" s="17"/>
      <c r="M23" s="15"/>
      <c r="N23" s="15"/>
      <c r="P23" s="36"/>
      <c r="Q23" s="36"/>
    </row>
    <row r="24" spans="2:17" x14ac:dyDescent="0.25">
      <c r="B24" s="3" t="s">
        <v>15</v>
      </c>
      <c r="C24" s="7"/>
      <c r="D24" s="7"/>
      <c r="E24" s="8">
        <f>SUM(E20:E23)</f>
        <v>977971971.72000003</v>
      </c>
      <c r="F24" s="6"/>
      <c r="G24" s="8">
        <f>SUM(G20:G23)</f>
        <v>716980582</v>
      </c>
      <c r="J24" s="10">
        <f t="shared" si="0"/>
        <v>1694952553.72</v>
      </c>
      <c r="L24" s="11"/>
    </row>
    <row r="25" spans="2:17" ht="12.75" customHeight="1" x14ac:dyDescent="0.25">
      <c r="B25" s="3"/>
      <c r="C25" s="7"/>
      <c r="D25" s="7"/>
      <c r="E25" s="24"/>
      <c r="F25" s="6"/>
      <c r="G25" s="8"/>
      <c r="J25" s="10"/>
      <c r="L25" s="11"/>
    </row>
    <row r="26" spans="2:17" ht="12" customHeight="1" x14ac:dyDescent="0.25">
      <c r="B26" s="25" t="s">
        <v>16</v>
      </c>
      <c r="C26" s="18"/>
      <c r="D26" s="7"/>
      <c r="E26" s="24">
        <f>SUM(E24,E17)</f>
        <v>1338718314.5</v>
      </c>
      <c r="F26" s="6"/>
      <c r="G26" s="24">
        <f>SUM(G24,G17)</f>
        <v>1056393828</v>
      </c>
      <c r="J26" s="10">
        <f t="shared" si="0"/>
        <v>2395112142.5</v>
      </c>
      <c r="L26" s="11"/>
    </row>
    <row r="27" spans="2:17" ht="8.25" customHeight="1" x14ac:dyDescent="0.25">
      <c r="B27" s="7"/>
      <c r="C27" s="7" t="s">
        <v>17</v>
      </c>
      <c r="D27" s="7"/>
      <c r="E27" s="9"/>
      <c r="F27" s="6"/>
      <c r="G27" s="9"/>
      <c r="L27" s="11"/>
    </row>
    <row r="28" spans="2:17" ht="11.25" customHeight="1" x14ac:dyDescent="0.25">
      <c r="B28" s="3" t="s">
        <v>18</v>
      </c>
      <c r="C28" s="7"/>
      <c r="D28" s="7"/>
      <c r="E28" s="9"/>
      <c r="F28" s="6"/>
      <c r="G28" s="9"/>
      <c r="L28" s="11"/>
    </row>
    <row r="29" spans="2:17" ht="12" customHeight="1" x14ac:dyDescent="0.25">
      <c r="B29" s="3" t="s">
        <v>19</v>
      </c>
      <c r="C29" s="7"/>
      <c r="D29" s="7"/>
      <c r="E29" s="26"/>
      <c r="F29" s="6"/>
      <c r="G29" s="26"/>
      <c r="L29" s="11"/>
    </row>
    <row r="30" spans="2:17" x14ac:dyDescent="0.25">
      <c r="B30" s="7"/>
      <c r="C30" s="7" t="s">
        <v>20</v>
      </c>
      <c r="D30" s="7"/>
      <c r="E30" s="14">
        <v>56436205.890000001</v>
      </c>
      <c r="F30" s="6"/>
      <c r="G30" s="14">
        <v>9314819</v>
      </c>
      <c r="J30" s="10">
        <f t="shared" ref="J30:J38" si="1">+E30+G30</f>
        <v>65751024.890000001</v>
      </c>
      <c r="L30" s="11"/>
    </row>
    <row r="31" spans="2:17" customFormat="1" x14ac:dyDescent="0.25">
      <c r="B31" s="12"/>
      <c r="C31" s="7" t="s">
        <v>21</v>
      </c>
      <c r="D31" s="7"/>
      <c r="E31" s="14">
        <v>0</v>
      </c>
      <c r="F31" s="6"/>
      <c r="G31" s="14">
        <v>4508833</v>
      </c>
      <c r="H31" s="15"/>
      <c r="I31" s="15"/>
      <c r="J31" s="16">
        <f t="shared" si="1"/>
        <v>4508833</v>
      </c>
      <c r="K31" s="15"/>
      <c r="L31" s="17"/>
      <c r="M31" s="15"/>
      <c r="N31" s="15"/>
      <c r="P31" s="36"/>
      <c r="Q31" s="36"/>
    </row>
    <row r="32" spans="2:17" customFormat="1" x14ac:dyDescent="0.25">
      <c r="B32" s="12"/>
      <c r="C32" s="7" t="s">
        <v>22</v>
      </c>
      <c r="D32" s="7"/>
      <c r="E32" s="14">
        <v>2257768</v>
      </c>
      <c r="F32" s="6"/>
      <c r="G32" s="14">
        <v>1856741</v>
      </c>
      <c r="H32" s="15"/>
      <c r="I32" s="15"/>
      <c r="J32" s="16">
        <f t="shared" si="1"/>
        <v>4114509</v>
      </c>
      <c r="K32" s="15"/>
      <c r="L32" s="17"/>
      <c r="M32" s="15"/>
      <c r="N32" s="15"/>
      <c r="P32" s="36"/>
      <c r="Q32" s="36"/>
    </row>
    <row r="33" spans="2:17" ht="12.75" customHeight="1" x14ac:dyDescent="0.25">
      <c r="B33" s="3" t="s">
        <v>23</v>
      </c>
      <c r="C33" s="18"/>
      <c r="D33" s="7"/>
      <c r="E33" s="24">
        <f>SUM(E30:E32)</f>
        <v>58693973.890000001</v>
      </c>
      <c r="F33" s="6"/>
      <c r="G33" s="24">
        <f>SUM(G30:G32)</f>
        <v>15680393</v>
      </c>
      <c r="J33" s="10">
        <f t="shared" si="1"/>
        <v>74374366.890000001</v>
      </c>
      <c r="L33" s="11"/>
    </row>
    <row r="34" spans="2:17" ht="13.5" customHeight="1" x14ac:dyDescent="0.25">
      <c r="B34" s="3"/>
      <c r="C34" s="7"/>
      <c r="D34" s="7"/>
      <c r="E34" s="8"/>
      <c r="F34" s="6"/>
      <c r="G34" s="9"/>
      <c r="J34" s="10"/>
      <c r="L34" s="11"/>
    </row>
    <row r="35" spans="2:17" customFormat="1" ht="13.5" customHeight="1" x14ac:dyDescent="0.25">
      <c r="B35" s="27" t="s">
        <v>24</v>
      </c>
      <c r="C35" s="12"/>
      <c r="D35" s="7"/>
      <c r="E35" s="28"/>
      <c r="F35" s="6"/>
      <c r="G35" s="28"/>
      <c r="H35" s="15"/>
      <c r="I35" s="15"/>
      <c r="J35" s="16">
        <f t="shared" si="1"/>
        <v>0</v>
      </c>
      <c r="K35" s="15"/>
      <c r="L35" s="17"/>
      <c r="M35" s="15"/>
      <c r="N35" s="15"/>
      <c r="P35" s="36"/>
      <c r="Q35" s="36"/>
    </row>
    <row r="36" spans="2:17" customFormat="1" x14ac:dyDescent="0.25">
      <c r="B36" s="12"/>
      <c r="C36" s="7" t="s">
        <v>25</v>
      </c>
      <c r="D36" s="7"/>
      <c r="E36" s="13">
        <v>1001129389.78</v>
      </c>
      <c r="F36" s="6"/>
      <c r="G36" s="14">
        <v>598406614</v>
      </c>
      <c r="H36" s="15"/>
      <c r="I36" s="15"/>
      <c r="J36" s="16">
        <f t="shared" si="1"/>
        <v>1599536003.78</v>
      </c>
      <c r="K36" s="15"/>
      <c r="L36" s="17"/>
      <c r="M36" s="15"/>
      <c r="N36" s="15"/>
      <c r="P36" s="36"/>
      <c r="Q36" s="36"/>
    </row>
    <row r="37" spans="2:17" customFormat="1" x14ac:dyDescent="0.25">
      <c r="B37" s="27" t="s">
        <v>26</v>
      </c>
      <c r="C37" s="12"/>
      <c r="D37" s="7"/>
      <c r="E37" s="28"/>
      <c r="F37" s="6"/>
      <c r="G37" s="8">
        <f>SUM(G36)</f>
        <v>598406614</v>
      </c>
      <c r="H37" s="15"/>
      <c r="I37" s="15"/>
      <c r="J37" s="16">
        <f t="shared" si="1"/>
        <v>598406614</v>
      </c>
      <c r="K37" s="15"/>
      <c r="L37" s="17"/>
      <c r="M37" s="15"/>
      <c r="N37" s="15"/>
      <c r="P37" s="36"/>
      <c r="Q37" s="36"/>
    </row>
    <row r="38" spans="2:17" ht="12" customHeight="1" x14ac:dyDescent="0.25">
      <c r="B38" s="25" t="s">
        <v>27</v>
      </c>
      <c r="C38" s="18"/>
      <c r="D38" s="7"/>
      <c r="E38" s="24">
        <f>SUM(E33,E36)</f>
        <v>1059823363.67</v>
      </c>
      <c r="F38" s="6"/>
      <c r="G38" s="24">
        <f>SUM(G33,G37)</f>
        <v>614087007</v>
      </c>
      <c r="J38" s="10">
        <f t="shared" si="1"/>
        <v>1673910370.6700001</v>
      </c>
      <c r="L38" s="11"/>
    </row>
    <row r="39" spans="2:17" ht="13.5" customHeight="1" x14ac:dyDescent="0.25">
      <c r="B39" s="3" t="s">
        <v>28</v>
      </c>
      <c r="C39" s="7"/>
      <c r="D39" s="7"/>
      <c r="E39" s="9"/>
      <c r="F39" s="6"/>
      <c r="G39" s="9"/>
      <c r="L39" s="11"/>
    </row>
    <row r="40" spans="2:17" customFormat="1" x14ac:dyDescent="0.25">
      <c r="B40" s="27"/>
      <c r="C40" s="7" t="s">
        <v>29</v>
      </c>
      <c r="D40" s="7"/>
      <c r="E40" s="14">
        <f>E26-E38</f>
        <v>278894950.83000004</v>
      </c>
      <c r="F40" s="6"/>
      <c r="G40" s="14">
        <v>438546925</v>
      </c>
      <c r="H40" s="15"/>
      <c r="I40" s="15"/>
      <c r="J40" s="16">
        <f t="shared" ref="J40:J41" si="2">+E40+G40</f>
        <v>717441875.83000004</v>
      </c>
      <c r="K40" s="15"/>
      <c r="L40" s="17"/>
      <c r="M40" s="15"/>
      <c r="N40" s="15"/>
      <c r="P40" s="36"/>
      <c r="Q40" s="36"/>
    </row>
    <row r="41" spans="2:17" x14ac:dyDescent="0.25">
      <c r="B41" s="25" t="s">
        <v>30</v>
      </c>
      <c r="C41" s="18"/>
      <c r="D41" s="7"/>
      <c r="E41" s="24">
        <f>SUM(E39:E40)</f>
        <v>278894950.83000004</v>
      </c>
      <c r="F41" s="6"/>
      <c r="G41" s="24">
        <f>SUM(G39:G40)</f>
        <v>438546925</v>
      </c>
      <c r="J41" s="10">
        <f t="shared" si="2"/>
        <v>717441875.83000004</v>
      </c>
      <c r="L41" s="11"/>
    </row>
    <row r="42" spans="2:17" ht="8.25" customHeight="1" x14ac:dyDescent="0.25">
      <c r="B42" s="25"/>
      <c r="C42" s="18"/>
      <c r="D42" s="7"/>
      <c r="E42" s="29"/>
      <c r="F42" s="6"/>
      <c r="G42" s="29"/>
    </row>
    <row r="43" spans="2:17" x14ac:dyDescent="0.25">
      <c r="B43" s="25" t="s">
        <v>31</v>
      </c>
      <c r="C43" s="18"/>
      <c r="D43" s="7"/>
      <c r="E43" s="24">
        <f>+E38+E41</f>
        <v>1338718314.5</v>
      </c>
      <c r="F43" s="6"/>
      <c r="G43" s="24">
        <f>+G38+G41</f>
        <v>1052633932</v>
      </c>
    </row>
    <row r="44" spans="2:17" x14ac:dyDescent="0.25">
      <c r="B44" s="7"/>
      <c r="C44" s="7"/>
      <c r="D44" s="7"/>
      <c r="E44" s="9"/>
      <c r="F44" s="7"/>
      <c r="G44" s="7"/>
      <c r="I44" s="10">
        <f>E43-E26</f>
        <v>0</v>
      </c>
    </row>
    <row r="45" spans="2:17" ht="14.25" customHeight="1" x14ac:dyDescent="0.25">
      <c r="B45" s="68"/>
      <c r="C45" s="68"/>
      <c r="D45" s="68"/>
      <c r="E45" s="68"/>
      <c r="F45" s="68"/>
      <c r="G45" s="68"/>
    </row>
    <row r="46" spans="2:17" ht="17.25" customHeight="1" x14ac:dyDescent="0.25">
      <c r="B46" s="43"/>
      <c r="C46" s="43"/>
      <c r="D46" s="43"/>
      <c r="E46" s="43"/>
      <c r="F46" s="43"/>
      <c r="G46" s="43"/>
      <c r="H46" s="2"/>
      <c r="I46" s="2"/>
    </row>
    <row r="47" spans="2:17" ht="21.75" customHeight="1" x14ac:dyDescent="0.25">
      <c r="B47" s="43"/>
      <c r="C47" s="43"/>
      <c r="D47" s="43"/>
      <c r="E47" s="43"/>
      <c r="F47" s="43"/>
      <c r="G47" s="43"/>
      <c r="H47" s="2"/>
      <c r="I47" s="2"/>
    </row>
    <row r="48" spans="2:17" x14ac:dyDescent="0.25">
      <c r="B48" s="30" t="s">
        <v>32</v>
      </c>
      <c r="C48" s="31"/>
      <c r="D48" s="31"/>
      <c r="E48" s="30"/>
      <c r="F48" s="32"/>
      <c r="G48" s="30"/>
      <c r="H48" s="30"/>
      <c r="I48" s="30"/>
    </row>
    <row r="49" spans="2:9" x14ac:dyDescent="0.25">
      <c r="B49" s="30" t="s">
        <v>45</v>
      </c>
      <c r="C49" s="30"/>
      <c r="D49" s="30"/>
      <c r="E49" s="32"/>
      <c r="F49" s="33"/>
      <c r="G49" s="33"/>
      <c r="H49" s="33"/>
      <c r="I49" s="33"/>
    </row>
    <row r="50" spans="2:9" x14ac:dyDescent="0.25">
      <c r="B50" s="33"/>
      <c r="C50" s="33"/>
      <c r="D50" s="33"/>
      <c r="E50" s="33"/>
      <c r="F50" s="33"/>
      <c r="G50" s="34"/>
      <c r="H50" s="33"/>
      <c r="I50" s="33"/>
    </row>
    <row r="51" spans="2:9" x14ac:dyDescent="0.25">
      <c r="E51" s="35"/>
    </row>
  </sheetData>
  <mergeCells count="5">
    <mergeCell ref="B1:G1"/>
    <mergeCell ref="B7:G7"/>
    <mergeCell ref="B8:G8"/>
    <mergeCell ref="B9:G9"/>
    <mergeCell ref="B45:G45"/>
  </mergeCells>
  <pageMargins left="0.7" right="0.7" top="0.75" bottom="0.75" header="0.3" footer="0.3"/>
  <pageSetup scale="90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topLeftCell="A5" workbookViewId="0">
      <selection activeCell="L54" sqref="L54"/>
    </sheetView>
  </sheetViews>
  <sheetFormatPr baseColWidth="10" defaultRowHeight="15" x14ac:dyDescent="0.25"/>
  <cols>
    <col min="1" max="1" width="7.140625" customWidth="1"/>
    <col min="3" max="3" width="14" customWidth="1"/>
    <col min="4" max="4" width="4.140625" customWidth="1"/>
    <col min="6" max="6" width="15.42578125" customWidth="1"/>
    <col min="7" max="7" width="2.42578125" customWidth="1"/>
    <col min="9" max="9" width="15.42578125" customWidth="1"/>
  </cols>
  <sheetData>
    <row r="1" spans="1:10" ht="15.75" x14ac:dyDescent="0.25">
      <c r="A1" s="2"/>
      <c r="B1" s="44"/>
      <c r="C1" s="44"/>
      <c r="D1" s="44"/>
      <c r="E1" s="44"/>
      <c r="F1" s="44"/>
      <c r="G1" s="44"/>
      <c r="H1" s="44"/>
      <c r="I1" s="44"/>
      <c r="J1" s="1"/>
    </row>
    <row r="2" spans="1:10" ht="15.75" x14ac:dyDescent="0.25">
      <c r="A2" s="2"/>
      <c r="B2" s="44"/>
      <c r="C2" s="44"/>
      <c r="D2" s="44"/>
      <c r="E2" s="44"/>
      <c r="F2" s="44"/>
      <c r="G2" s="44"/>
      <c r="H2" s="44"/>
      <c r="I2" s="44"/>
      <c r="J2" s="1"/>
    </row>
    <row r="3" spans="1:10" ht="15.75" x14ac:dyDescent="0.25">
      <c r="A3" s="2"/>
      <c r="B3" s="44"/>
      <c r="C3" s="44"/>
      <c r="D3" s="44"/>
      <c r="E3" s="44"/>
      <c r="F3" s="44"/>
      <c r="G3" s="44"/>
      <c r="H3" s="44"/>
      <c r="I3" s="44"/>
      <c r="J3" s="1"/>
    </row>
    <row r="4" spans="1:10" ht="15.75" x14ac:dyDescent="0.25">
      <c r="A4" s="2"/>
      <c r="B4" s="44"/>
      <c r="C4" s="44"/>
      <c r="D4" s="44"/>
      <c r="E4" s="44"/>
      <c r="F4" s="44"/>
      <c r="G4" s="44"/>
      <c r="H4" s="44"/>
      <c r="I4" s="44"/>
      <c r="J4" s="1"/>
    </row>
    <row r="5" spans="1:10" ht="15.75" x14ac:dyDescent="0.25">
      <c r="A5" s="2"/>
      <c r="B5" s="44" t="s">
        <v>0</v>
      </c>
      <c r="C5" s="44"/>
      <c r="D5" s="44"/>
      <c r="E5" s="44"/>
      <c r="F5" s="44"/>
      <c r="G5" s="44"/>
      <c r="H5" s="44"/>
      <c r="I5" s="44"/>
      <c r="J5" s="1"/>
    </row>
    <row r="6" spans="1:10" ht="15.75" x14ac:dyDescent="0.25">
      <c r="A6" s="2"/>
      <c r="B6" s="44" t="s">
        <v>46</v>
      </c>
      <c r="C6" s="44"/>
      <c r="D6" s="44"/>
      <c r="E6" s="44"/>
      <c r="F6" s="44"/>
      <c r="G6" s="44"/>
      <c r="H6" s="44"/>
      <c r="I6" s="44"/>
      <c r="J6" s="1"/>
    </row>
    <row r="7" spans="1:10" ht="15.75" x14ac:dyDescent="0.25">
      <c r="A7" s="2"/>
      <c r="B7" s="44" t="s">
        <v>1</v>
      </c>
      <c r="C7" s="44"/>
      <c r="D7" s="44"/>
      <c r="E7" s="44"/>
      <c r="F7" s="44"/>
      <c r="G7" s="44"/>
      <c r="H7" s="44"/>
      <c r="I7" s="44"/>
      <c r="J7" s="1"/>
    </row>
    <row r="8" spans="1:10" x14ac:dyDescent="0.25">
      <c r="A8" s="2"/>
      <c r="B8" s="3" t="s">
        <v>2</v>
      </c>
      <c r="C8" s="4"/>
      <c r="D8" s="4"/>
      <c r="E8" s="7"/>
      <c r="F8" s="5"/>
      <c r="G8" s="5"/>
      <c r="H8" s="6"/>
      <c r="I8" s="6"/>
      <c r="J8" s="1"/>
    </row>
    <row r="9" spans="1:10" x14ac:dyDescent="0.25">
      <c r="A9" s="2"/>
      <c r="B9" s="3" t="s">
        <v>3</v>
      </c>
      <c r="C9" s="7"/>
      <c r="D9" s="7"/>
      <c r="E9" s="7"/>
      <c r="F9" s="6"/>
      <c r="G9" s="6"/>
      <c r="H9" s="6"/>
      <c r="I9" s="6"/>
      <c r="J9" s="1"/>
    </row>
    <row r="10" spans="1:10" x14ac:dyDescent="0.25">
      <c r="A10" s="2"/>
      <c r="B10" s="7"/>
      <c r="C10" s="7" t="s">
        <v>4</v>
      </c>
      <c r="D10" s="7"/>
      <c r="E10" s="7"/>
      <c r="F10" s="8"/>
      <c r="G10" s="8"/>
      <c r="H10" s="6"/>
      <c r="I10" s="8">
        <v>156524017.28</v>
      </c>
      <c r="J10" s="1"/>
    </row>
    <row r="11" spans="1:10" x14ac:dyDescent="0.25">
      <c r="B11" s="12"/>
      <c r="C11" s="7" t="s">
        <v>5</v>
      </c>
      <c r="D11" s="7"/>
      <c r="E11" s="7"/>
      <c r="F11" s="13"/>
      <c r="G11" s="13"/>
      <c r="H11" s="6"/>
      <c r="I11" s="13">
        <v>215101035.94</v>
      </c>
      <c r="J11" s="15"/>
    </row>
    <row r="12" spans="1:10" x14ac:dyDescent="0.25">
      <c r="A12" s="2"/>
      <c r="B12" s="7"/>
      <c r="C12" s="7" t="s">
        <v>6</v>
      </c>
      <c r="D12" s="7"/>
      <c r="E12" s="7"/>
      <c r="F12" s="13"/>
      <c r="G12" s="13"/>
      <c r="H12" s="6"/>
      <c r="I12" s="13">
        <v>19951578.510000002</v>
      </c>
      <c r="J12" s="1"/>
    </row>
    <row r="13" spans="1:10" x14ac:dyDescent="0.25">
      <c r="B13" s="12"/>
      <c r="C13" s="18" t="s">
        <v>7</v>
      </c>
      <c r="D13" s="18"/>
      <c r="E13" s="7"/>
      <c r="F13" s="19"/>
      <c r="G13" s="19"/>
      <c r="H13" s="6"/>
      <c r="I13" s="19">
        <v>209467</v>
      </c>
      <c r="J13" s="20"/>
    </row>
    <row r="14" spans="1:10" x14ac:dyDescent="0.25">
      <c r="B14" s="12"/>
      <c r="C14" s="7" t="s">
        <v>8</v>
      </c>
      <c r="D14" s="7"/>
      <c r="E14" s="7"/>
      <c r="F14" s="13"/>
      <c r="G14" s="13"/>
      <c r="H14" s="6"/>
      <c r="I14" s="13">
        <v>272881.15999999997</v>
      </c>
      <c r="J14" s="15"/>
    </row>
    <row r="15" spans="1:10" x14ac:dyDescent="0.25">
      <c r="A15" s="2"/>
      <c r="B15" s="3" t="s">
        <v>9</v>
      </c>
      <c r="C15" s="7"/>
      <c r="D15" s="7"/>
      <c r="E15" s="7"/>
      <c r="F15" s="8"/>
      <c r="G15" s="8"/>
      <c r="H15" s="6"/>
      <c r="I15" s="8">
        <f>SUM(I9:I14)</f>
        <v>392058979.89000005</v>
      </c>
      <c r="J15" s="1"/>
    </row>
    <row r="16" spans="1:10" x14ac:dyDescent="0.25">
      <c r="A16" s="2"/>
      <c r="B16" s="3"/>
      <c r="C16" s="7"/>
      <c r="D16" s="7"/>
      <c r="E16" s="7"/>
      <c r="F16" s="8"/>
      <c r="G16" s="8"/>
      <c r="H16" s="6"/>
      <c r="I16" s="8"/>
      <c r="J16" s="1"/>
    </row>
    <row r="17" spans="1:10" x14ac:dyDescent="0.25">
      <c r="A17" s="2"/>
      <c r="B17" s="3" t="s">
        <v>10</v>
      </c>
      <c r="C17" s="7"/>
      <c r="D17" s="7"/>
      <c r="E17" s="7"/>
      <c r="F17" s="9"/>
      <c r="G17" s="9"/>
      <c r="H17" s="6"/>
      <c r="I17" s="9"/>
      <c r="J17" s="1"/>
    </row>
    <row r="18" spans="1:10" x14ac:dyDescent="0.25">
      <c r="B18" s="12"/>
      <c r="C18" s="7" t="s">
        <v>11</v>
      </c>
      <c r="D18" s="7"/>
      <c r="E18" s="7"/>
      <c r="F18" s="42"/>
      <c r="G18" s="42"/>
      <c r="H18" s="6"/>
      <c r="I18" s="42">
        <v>399473352.47000003</v>
      </c>
      <c r="J18" s="15"/>
    </row>
    <row r="19" spans="1:10" x14ac:dyDescent="0.25">
      <c r="A19" s="2"/>
      <c r="B19" s="7"/>
      <c r="C19" s="7" t="s">
        <v>12</v>
      </c>
      <c r="D19" s="7"/>
      <c r="E19" s="7"/>
      <c r="F19" s="42"/>
      <c r="G19" s="42"/>
      <c r="H19" s="6"/>
      <c r="I19" s="42">
        <v>583966250</v>
      </c>
      <c r="J19" s="1"/>
    </row>
    <row r="20" spans="1:10" x14ac:dyDescent="0.25">
      <c r="A20" s="2"/>
      <c r="B20" s="7"/>
      <c r="C20" s="18" t="s">
        <v>13</v>
      </c>
      <c r="D20" s="18"/>
      <c r="E20" s="7"/>
      <c r="F20" s="13"/>
      <c r="G20" s="13"/>
      <c r="H20" s="6"/>
      <c r="I20" s="13">
        <v>411858</v>
      </c>
      <c r="J20" s="1"/>
    </row>
    <row r="21" spans="1:10" x14ac:dyDescent="0.25">
      <c r="B21" s="12"/>
      <c r="C21" s="22" t="s">
        <v>14</v>
      </c>
      <c r="D21" s="22"/>
      <c r="E21" s="7"/>
      <c r="F21" s="8"/>
      <c r="G21" s="8"/>
      <c r="H21" s="6"/>
      <c r="I21" s="8">
        <v>245269.12</v>
      </c>
      <c r="J21" s="20"/>
    </row>
    <row r="22" spans="1:10" x14ac:dyDescent="0.25">
      <c r="A22" s="2"/>
      <c r="B22" s="3" t="s">
        <v>15</v>
      </c>
      <c r="C22" s="7"/>
      <c r="D22" s="7"/>
      <c r="E22" s="7"/>
      <c r="F22" s="8"/>
      <c r="G22" s="8"/>
      <c r="H22" s="6"/>
      <c r="I22" s="8">
        <f>SUM(I18:I21)</f>
        <v>984096729.59000003</v>
      </c>
      <c r="J22" s="1"/>
    </row>
    <row r="23" spans="1:10" x14ac:dyDescent="0.25">
      <c r="A23" s="2"/>
      <c r="B23" s="3"/>
      <c r="C23" s="7"/>
      <c r="D23" s="7"/>
      <c r="E23" s="7"/>
      <c r="F23" s="24"/>
      <c r="G23" s="24"/>
      <c r="H23" s="6"/>
      <c r="I23" s="24"/>
      <c r="J23" s="1"/>
    </row>
    <row r="24" spans="1:10" ht="15.75" thickBot="1" x14ac:dyDescent="0.3">
      <c r="A24" s="2"/>
      <c r="B24" s="25" t="s">
        <v>16</v>
      </c>
      <c r="C24" s="18"/>
      <c r="D24" s="18"/>
      <c r="E24" s="7"/>
      <c r="F24" s="24"/>
      <c r="G24" s="24"/>
      <c r="H24" s="6"/>
      <c r="I24" s="51">
        <f>SUM(I22,I15)</f>
        <v>1376155709.48</v>
      </c>
      <c r="J24" s="1"/>
    </row>
    <row r="25" spans="1:10" ht="15.75" thickTop="1" x14ac:dyDescent="0.25">
      <c r="A25" s="2"/>
      <c r="B25" s="7"/>
      <c r="C25" s="7" t="s">
        <v>17</v>
      </c>
      <c r="D25" s="7"/>
      <c r="E25" s="7"/>
      <c r="F25" s="9"/>
      <c r="G25" s="9"/>
      <c r="H25" s="6"/>
      <c r="I25" s="9"/>
      <c r="J25" s="1"/>
    </row>
    <row r="26" spans="1:10" x14ac:dyDescent="0.25">
      <c r="A26" s="2"/>
      <c r="B26" s="3" t="s">
        <v>18</v>
      </c>
      <c r="C26" s="7"/>
      <c r="D26" s="7"/>
      <c r="E26" s="7"/>
      <c r="F26" s="9"/>
      <c r="G26" s="9"/>
      <c r="H26" s="6"/>
      <c r="I26" s="9"/>
      <c r="J26" s="1"/>
    </row>
    <row r="27" spans="1:10" x14ac:dyDescent="0.25">
      <c r="A27" s="2"/>
      <c r="B27" s="3" t="s">
        <v>19</v>
      </c>
      <c r="C27" s="7"/>
      <c r="D27" s="7"/>
      <c r="E27" s="7"/>
      <c r="F27" s="26"/>
      <c r="G27" s="26"/>
      <c r="H27" s="6"/>
      <c r="I27" s="26"/>
      <c r="J27" s="1"/>
    </row>
    <row r="28" spans="1:10" x14ac:dyDescent="0.25">
      <c r="A28" s="2"/>
      <c r="B28" s="7"/>
      <c r="C28" s="7" t="s">
        <v>20</v>
      </c>
      <c r="D28" s="7"/>
      <c r="E28" s="7"/>
      <c r="F28" s="14"/>
      <c r="G28" s="14"/>
      <c r="H28" s="6"/>
      <c r="I28" s="14">
        <v>62743861.100000001</v>
      </c>
      <c r="J28" s="1"/>
    </row>
    <row r="29" spans="1:10" x14ac:dyDescent="0.25">
      <c r="B29" s="12"/>
      <c r="C29" s="7" t="s">
        <v>21</v>
      </c>
      <c r="D29" s="7"/>
      <c r="E29" s="7"/>
      <c r="F29" s="14"/>
      <c r="G29" s="14"/>
      <c r="H29" s="6"/>
      <c r="I29" s="14">
        <v>0</v>
      </c>
      <c r="J29" s="15"/>
    </row>
    <row r="30" spans="1:10" x14ac:dyDescent="0.25">
      <c r="B30" s="12"/>
      <c r="C30" s="7" t="s">
        <v>22</v>
      </c>
      <c r="D30" s="7"/>
      <c r="E30" s="7"/>
      <c r="F30" s="14"/>
      <c r="G30" s="14"/>
      <c r="H30" s="6"/>
      <c r="I30" s="14">
        <v>2257768</v>
      </c>
      <c r="J30" s="15"/>
    </row>
    <row r="31" spans="1:10" x14ac:dyDescent="0.25">
      <c r="A31" s="2"/>
      <c r="B31" s="45" t="s">
        <v>23</v>
      </c>
      <c r="C31" s="18"/>
      <c r="D31" s="18"/>
      <c r="E31" s="7"/>
      <c r="F31" s="24"/>
      <c r="G31" s="24"/>
      <c r="H31" s="6"/>
      <c r="I31" s="24">
        <f>SUM(I28:I30)</f>
        <v>65001629.100000001</v>
      </c>
      <c r="J31" s="1"/>
    </row>
    <row r="32" spans="1:10" x14ac:dyDescent="0.25">
      <c r="A32" s="2"/>
      <c r="B32" s="3"/>
      <c r="C32" s="7"/>
      <c r="D32" s="7"/>
      <c r="E32" s="7"/>
      <c r="F32" s="8"/>
      <c r="G32" s="8"/>
      <c r="H32" s="6"/>
      <c r="I32" s="8"/>
      <c r="J32" s="1"/>
    </row>
    <row r="33" spans="1:12" x14ac:dyDescent="0.25">
      <c r="B33" s="27" t="s">
        <v>24</v>
      </c>
      <c r="C33" s="12"/>
      <c r="D33" s="12"/>
      <c r="E33" s="7"/>
      <c r="F33" s="28"/>
      <c r="G33" s="28"/>
      <c r="H33" s="6"/>
      <c r="I33" s="28"/>
      <c r="J33" s="15"/>
    </row>
    <row r="34" spans="1:12" x14ac:dyDescent="0.25">
      <c r="B34" s="12"/>
      <c r="C34" s="7" t="s">
        <v>25</v>
      </c>
      <c r="D34" s="7"/>
      <c r="E34" s="7"/>
      <c r="F34" s="13"/>
      <c r="G34" s="13"/>
      <c r="H34" s="6"/>
      <c r="I34" s="13">
        <v>1008318591.78</v>
      </c>
      <c r="J34" s="15"/>
    </row>
    <row r="35" spans="1:12" x14ac:dyDescent="0.25">
      <c r="B35" s="27" t="s">
        <v>26</v>
      </c>
      <c r="C35" s="12"/>
      <c r="D35" s="12"/>
      <c r="E35" s="7"/>
      <c r="F35" s="28"/>
      <c r="G35" s="28"/>
      <c r="H35" s="6"/>
      <c r="I35" s="28"/>
      <c r="J35" s="15"/>
    </row>
    <row r="36" spans="1:12" x14ac:dyDescent="0.25">
      <c r="A36" s="2"/>
      <c r="B36" s="25" t="s">
        <v>27</v>
      </c>
      <c r="C36" s="18"/>
      <c r="D36" s="18"/>
      <c r="E36" s="7"/>
      <c r="F36" s="24"/>
      <c r="G36" s="24"/>
      <c r="H36" s="6"/>
      <c r="I36" s="24">
        <f>SUM(I31,I34)</f>
        <v>1073320220.88</v>
      </c>
      <c r="J36" s="1"/>
    </row>
    <row r="37" spans="1:12" x14ac:dyDescent="0.25">
      <c r="A37" s="2"/>
      <c r="B37" s="3" t="s">
        <v>28</v>
      </c>
      <c r="C37" s="7"/>
      <c r="D37" s="7"/>
      <c r="E37" s="7"/>
      <c r="F37" s="9"/>
      <c r="G37" s="9"/>
      <c r="H37" s="6"/>
      <c r="I37" s="9"/>
      <c r="J37" s="1"/>
    </row>
    <row r="38" spans="1:12" x14ac:dyDescent="0.25">
      <c r="B38" s="27"/>
      <c r="C38" s="7" t="s">
        <v>29</v>
      </c>
      <c r="D38" s="7"/>
      <c r="E38" s="7"/>
      <c r="F38" s="14"/>
      <c r="G38" s="14"/>
      <c r="H38" s="6"/>
      <c r="I38" s="14">
        <f>I24-I36</f>
        <v>302835488.60000002</v>
      </c>
      <c r="J38" s="15"/>
    </row>
    <row r="39" spans="1:12" x14ac:dyDescent="0.25">
      <c r="A39" s="2"/>
      <c r="B39" s="25" t="s">
        <v>30</v>
      </c>
      <c r="C39" s="18"/>
      <c r="D39" s="18"/>
      <c r="E39" s="7"/>
      <c r="F39" s="24"/>
      <c r="G39" s="24"/>
      <c r="H39" s="6"/>
      <c r="I39" s="24">
        <f>SUM(I37:I38)</f>
        <v>302835488.60000002</v>
      </c>
      <c r="J39" s="1"/>
    </row>
    <row r="40" spans="1:12" x14ac:dyDescent="0.25">
      <c r="A40" s="2"/>
      <c r="B40" s="25"/>
      <c r="C40" s="18"/>
      <c r="D40" s="18"/>
      <c r="E40" s="7"/>
      <c r="F40" s="29"/>
      <c r="G40" s="29"/>
      <c r="H40" s="6"/>
      <c r="I40" s="29"/>
      <c r="J40" s="1"/>
    </row>
    <row r="41" spans="1:12" ht="15.75" thickBot="1" x14ac:dyDescent="0.3">
      <c r="A41" s="2"/>
      <c r="B41" s="25" t="s">
        <v>31</v>
      </c>
      <c r="C41" s="18"/>
      <c r="D41" s="18"/>
      <c r="E41" s="7"/>
      <c r="F41" s="24"/>
      <c r="G41" s="24"/>
      <c r="H41" s="6"/>
      <c r="I41" s="51">
        <f>+I36+I39</f>
        <v>1376155709.48</v>
      </c>
      <c r="J41" s="1"/>
    </row>
    <row r="42" spans="1:12" ht="15.75" thickTop="1" x14ac:dyDescent="0.25">
      <c r="A42" s="2"/>
      <c r="B42" s="7"/>
      <c r="C42" s="7"/>
      <c r="D42" s="7"/>
      <c r="E42" s="7"/>
      <c r="F42" s="9"/>
      <c r="G42" s="9"/>
      <c r="H42" s="7"/>
      <c r="I42" s="7"/>
      <c r="J42" s="1"/>
    </row>
    <row r="43" spans="1:12" x14ac:dyDescent="0.25">
      <c r="A43" s="2"/>
      <c r="B43" s="45"/>
      <c r="C43" s="45"/>
      <c r="D43" s="45"/>
      <c r="E43" s="45"/>
      <c r="F43" s="45"/>
      <c r="G43" s="45"/>
      <c r="H43" s="45"/>
      <c r="I43" s="45"/>
      <c r="J43" s="1"/>
    </row>
    <row r="44" spans="1:12" x14ac:dyDescent="0.25">
      <c r="A44" s="2"/>
      <c r="B44" s="52" t="s">
        <v>47</v>
      </c>
      <c r="C44" s="52"/>
      <c r="D44" s="52"/>
      <c r="E44" s="52" t="s">
        <v>52</v>
      </c>
      <c r="F44" s="52"/>
      <c r="G44" s="52"/>
      <c r="H44" s="52" t="s">
        <v>53</v>
      </c>
      <c r="I44" s="52"/>
      <c r="J44" s="2"/>
    </row>
    <row r="45" spans="1:12" x14ac:dyDescent="0.25">
      <c r="A45" s="2"/>
      <c r="B45" s="43"/>
      <c r="C45" s="43"/>
      <c r="D45" s="43"/>
      <c r="H45" s="53"/>
      <c r="I45" s="53"/>
      <c r="J45" s="2"/>
    </row>
    <row r="46" spans="1:12" x14ac:dyDescent="0.25">
      <c r="A46" s="2"/>
      <c r="B46" s="48" t="s">
        <v>48</v>
      </c>
      <c r="C46" s="49"/>
      <c r="D46" s="47"/>
      <c r="E46" s="50" t="s">
        <v>50</v>
      </c>
      <c r="F46" s="48"/>
      <c r="G46" s="46"/>
      <c r="H46" s="32" t="s">
        <v>54</v>
      </c>
      <c r="I46" s="30"/>
      <c r="J46" s="30"/>
      <c r="K46" s="30"/>
      <c r="L46" s="31"/>
    </row>
    <row r="47" spans="1:12" x14ac:dyDescent="0.25">
      <c r="A47" s="2"/>
      <c r="B47" s="46" t="s">
        <v>49</v>
      </c>
      <c r="C47" s="47"/>
      <c r="D47" s="47"/>
      <c r="E47" t="s">
        <v>51</v>
      </c>
      <c r="F47" s="32"/>
      <c r="G47" s="32"/>
      <c r="H47" s="33" t="s">
        <v>55</v>
      </c>
      <c r="I47" s="33"/>
      <c r="J47" s="33"/>
      <c r="K47" s="30"/>
      <c r="L47" s="30"/>
    </row>
    <row r="48" spans="1:12" x14ac:dyDescent="0.25">
      <c r="A48" s="2"/>
      <c r="F48" s="33"/>
      <c r="G48" s="33"/>
      <c r="H48" s="33"/>
      <c r="I48" s="34"/>
      <c r="J48" s="33"/>
      <c r="K48" s="33"/>
      <c r="L48" s="33"/>
    </row>
    <row r="49" spans="1:10" x14ac:dyDescent="0.25">
      <c r="A49" s="2"/>
      <c r="B49" s="1"/>
      <c r="C49" s="1"/>
      <c r="D49" s="1"/>
      <c r="E49" s="1"/>
      <c r="F49" s="35"/>
      <c r="G49" s="35"/>
      <c r="H49" s="1"/>
      <c r="I49" s="1"/>
      <c r="J49" s="1"/>
    </row>
    <row r="50" spans="1:10" x14ac:dyDescent="0.25">
      <c r="A50" s="2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25">
      <c r="A51" s="2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25">
      <c r="A52" s="2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25">
      <c r="A53" s="2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25">
      <c r="A54" s="2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25">
      <c r="A55" s="2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25">
      <c r="A56" s="2"/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25">
      <c r="A57" s="2"/>
      <c r="B57" s="1"/>
      <c r="C57" s="1"/>
      <c r="D57" s="1"/>
      <c r="E57" s="1"/>
      <c r="F57" s="1"/>
      <c r="G57" s="1"/>
      <c r="H57" s="1"/>
      <c r="I57" s="1"/>
      <c r="J57" s="1"/>
    </row>
    <row r="58" spans="1:10" x14ac:dyDescent="0.25">
      <c r="A58" s="2"/>
      <c r="B58" s="1"/>
      <c r="C58" s="1"/>
      <c r="D58" s="1"/>
      <c r="E58" s="1"/>
      <c r="F58" s="1"/>
      <c r="G58" s="1"/>
      <c r="H58" s="1"/>
      <c r="I58" s="1"/>
      <c r="J58" s="1"/>
    </row>
    <row r="59" spans="1:10" x14ac:dyDescent="0.25">
      <c r="A59" s="2"/>
      <c r="B59" s="1"/>
      <c r="C59" s="1"/>
      <c r="D59" s="1"/>
      <c r="E59" s="1"/>
      <c r="F59" s="1"/>
      <c r="G59" s="1"/>
      <c r="H59" s="1"/>
      <c r="I59" s="1"/>
      <c r="J59" s="1"/>
    </row>
    <row r="60" spans="1:10" x14ac:dyDescent="0.25">
      <c r="A60" s="2"/>
      <c r="B60" s="1"/>
      <c r="C60" s="1"/>
      <c r="D60" s="1"/>
      <c r="E60" s="1"/>
      <c r="F60" s="1"/>
      <c r="G60" s="1"/>
      <c r="H60" s="1"/>
      <c r="I60" s="1"/>
      <c r="J60" s="1"/>
    </row>
    <row r="61" spans="1:10" x14ac:dyDescent="0.25">
      <c r="A61" s="2"/>
      <c r="B61" s="1"/>
      <c r="C61" s="1"/>
      <c r="D61" s="1"/>
      <c r="E61" s="1"/>
      <c r="F61" s="1"/>
      <c r="G61" s="1"/>
      <c r="H61" s="1"/>
      <c r="I61" s="1"/>
      <c r="J61" s="1"/>
    </row>
  </sheetData>
  <pageMargins left="0.7" right="0.7" top="0.75" bottom="0.75" header="0.3" footer="0.3"/>
  <pageSetup scale="95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F21"/>
  <sheetViews>
    <sheetView topLeftCell="A2" workbookViewId="0">
      <selection activeCell="G18" sqref="G18"/>
    </sheetView>
  </sheetViews>
  <sheetFormatPr baseColWidth="10" defaultRowHeight="15" x14ac:dyDescent="0.25"/>
  <cols>
    <col min="1" max="1" width="23.28515625" customWidth="1"/>
    <col min="2" max="2" width="13.28515625" customWidth="1"/>
    <col min="3" max="3" width="18.5703125" customWidth="1"/>
    <col min="4" max="4" width="15.42578125" style="36" customWidth="1"/>
  </cols>
  <sheetData>
    <row r="11" spans="1:6" x14ac:dyDescent="0.25">
      <c r="A11" s="69" t="s">
        <v>33</v>
      </c>
      <c r="B11" s="69"/>
      <c r="C11" s="69"/>
      <c r="D11" s="69"/>
    </row>
    <row r="12" spans="1:6" x14ac:dyDescent="0.25">
      <c r="A12" s="69" t="s">
        <v>43</v>
      </c>
      <c r="B12" s="69"/>
      <c r="C12" s="69"/>
      <c r="D12" s="69"/>
      <c r="E12" s="69"/>
      <c r="F12" s="69"/>
    </row>
    <row r="14" spans="1:6" x14ac:dyDescent="0.25">
      <c r="A14" t="s">
        <v>34</v>
      </c>
      <c r="B14">
        <v>2101031650</v>
      </c>
      <c r="C14" s="36">
        <v>801284.39</v>
      </c>
    </row>
    <row r="15" spans="1:6" x14ac:dyDescent="0.25">
      <c r="A15" t="s">
        <v>35</v>
      </c>
      <c r="B15">
        <v>2101052495</v>
      </c>
      <c r="C15" s="36">
        <v>7298036.6799999997</v>
      </c>
    </row>
    <row r="16" spans="1:6" x14ac:dyDescent="0.25">
      <c r="A16" t="s">
        <v>36</v>
      </c>
      <c r="B16" t="s">
        <v>37</v>
      </c>
      <c r="C16" s="36">
        <v>124129915.77</v>
      </c>
    </row>
    <row r="17" spans="1:4" x14ac:dyDescent="0.25">
      <c r="A17" t="s">
        <v>38</v>
      </c>
      <c r="B17" t="s">
        <v>39</v>
      </c>
      <c r="C17" s="36">
        <v>462648.97</v>
      </c>
    </row>
    <row r="18" spans="1:4" x14ac:dyDescent="0.25">
      <c r="A18" t="s">
        <v>40</v>
      </c>
      <c r="C18" s="36">
        <v>200000</v>
      </c>
    </row>
    <row r="19" spans="1:4" x14ac:dyDescent="0.25">
      <c r="A19" t="s">
        <v>41</v>
      </c>
      <c r="C19" s="37">
        <v>50000</v>
      </c>
    </row>
    <row r="20" spans="1:4" ht="15.75" thickBot="1" x14ac:dyDescent="0.3">
      <c r="A20" s="41" t="s">
        <v>42</v>
      </c>
      <c r="C20" s="38">
        <f>SUM(C14:C19)</f>
        <v>132941885.80999999</v>
      </c>
      <c r="D20"/>
    </row>
    <row r="21" spans="1:4" ht="15.75" thickTop="1" x14ac:dyDescent="0.25"/>
  </sheetData>
  <mergeCells count="3">
    <mergeCell ref="A11:D11"/>
    <mergeCell ref="A12:D12"/>
    <mergeCell ref="E12:F1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I10" sqref="I10"/>
    </sheetView>
  </sheetViews>
  <sheetFormatPr baseColWidth="10" defaultRowHeight="15" x14ac:dyDescent="0.25"/>
  <cols>
    <col min="1" max="1" width="7.7109375" customWidth="1"/>
    <col min="7" max="7" width="11.28515625" customWidth="1"/>
    <col min="8" max="8" width="6.28515625" hidden="1" customWidth="1"/>
    <col min="9" max="9" width="20" customWidth="1"/>
  </cols>
  <sheetData>
    <row r="1" spans="1:9" ht="15.75" x14ac:dyDescent="0.25">
      <c r="A1" s="2"/>
      <c r="B1" s="44"/>
      <c r="C1" s="44"/>
      <c r="D1" s="44"/>
      <c r="E1" s="44"/>
      <c r="F1" s="44"/>
      <c r="G1" s="44"/>
      <c r="H1" s="44"/>
      <c r="I1" s="44"/>
    </row>
    <row r="2" spans="1:9" ht="15.75" x14ac:dyDescent="0.25">
      <c r="A2" s="2"/>
      <c r="B2" s="44"/>
      <c r="C2" s="44"/>
      <c r="D2" s="44"/>
      <c r="E2" s="44"/>
      <c r="F2" s="44"/>
      <c r="G2" s="44"/>
      <c r="H2" s="44"/>
      <c r="I2" s="44"/>
    </row>
    <row r="3" spans="1:9" ht="15.75" x14ac:dyDescent="0.25">
      <c r="A3" s="2"/>
      <c r="B3" s="44"/>
      <c r="C3" s="44"/>
      <c r="D3" s="44"/>
      <c r="E3" s="44"/>
      <c r="F3" s="44"/>
      <c r="G3" s="44"/>
      <c r="H3" s="44"/>
      <c r="I3" s="44"/>
    </row>
    <row r="4" spans="1:9" ht="15.75" x14ac:dyDescent="0.25">
      <c r="A4" s="2"/>
      <c r="B4" s="44"/>
      <c r="C4" s="44"/>
      <c r="D4" s="44"/>
      <c r="E4" s="44"/>
      <c r="F4" s="44"/>
      <c r="G4" s="44"/>
      <c r="H4" s="44"/>
      <c r="I4" s="44"/>
    </row>
    <row r="5" spans="1:9" ht="15.75" x14ac:dyDescent="0.25">
      <c r="A5" s="2"/>
      <c r="B5" s="61" t="s">
        <v>0</v>
      </c>
      <c r="C5" s="44"/>
      <c r="D5" s="44"/>
      <c r="E5" s="44"/>
      <c r="F5" s="44"/>
      <c r="G5" s="44"/>
      <c r="H5" s="44"/>
      <c r="I5" s="44"/>
    </row>
    <row r="6" spans="1:9" ht="15.75" x14ac:dyDescent="0.25">
      <c r="A6" s="2"/>
      <c r="B6" s="61" t="s">
        <v>56</v>
      </c>
      <c r="C6" s="44"/>
      <c r="D6" s="44"/>
      <c r="E6" s="44"/>
      <c r="F6" s="44"/>
      <c r="G6" s="44"/>
      <c r="H6" s="44"/>
      <c r="I6" s="44"/>
    </row>
    <row r="7" spans="1:9" ht="15.75" x14ac:dyDescent="0.25">
      <c r="A7" s="2"/>
      <c r="B7" s="61" t="s">
        <v>1</v>
      </c>
      <c r="C7" s="44"/>
      <c r="D7" s="44"/>
      <c r="E7" s="44"/>
      <c r="F7" s="44"/>
      <c r="G7" s="44"/>
      <c r="H7" s="44"/>
      <c r="I7" s="44"/>
    </row>
    <row r="8" spans="1:9" x14ac:dyDescent="0.25">
      <c r="A8" s="2"/>
      <c r="B8" s="3" t="s">
        <v>2</v>
      </c>
      <c r="C8" s="4"/>
      <c r="D8" s="4"/>
      <c r="E8" s="7"/>
      <c r="F8" s="5"/>
      <c r="G8" s="5"/>
      <c r="H8" s="6"/>
      <c r="I8" s="6"/>
    </row>
    <row r="9" spans="1:9" x14ac:dyDescent="0.25">
      <c r="A9" s="2"/>
      <c r="B9" s="3" t="s">
        <v>3</v>
      </c>
      <c r="C9" s="7"/>
      <c r="D9" s="7"/>
      <c r="E9" s="7"/>
      <c r="F9" s="6"/>
      <c r="G9" s="6"/>
      <c r="H9" s="6"/>
      <c r="I9" s="6"/>
    </row>
    <row r="10" spans="1:9" x14ac:dyDescent="0.25">
      <c r="A10" s="2"/>
      <c r="B10" s="7"/>
      <c r="C10" s="7" t="s">
        <v>4</v>
      </c>
      <c r="D10" s="7"/>
      <c r="E10" s="7"/>
      <c r="F10" s="8"/>
      <c r="G10" s="8"/>
      <c r="H10" s="6"/>
      <c r="I10" s="9">
        <v>156524017.28</v>
      </c>
    </row>
    <row r="11" spans="1:9" x14ac:dyDescent="0.25">
      <c r="B11" s="12"/>
      <c r="C11" s="7" t="s">
        <v>5</v>
      </c>
      <c r="D11" s="7"/>
      <c r="E11" s="7"/>
      <c r="F11" s="13"/>
      <c r="G11" s="13"/>
      <c r="H11" s="6"/>
      <c r="I11" s="14">
        <v>2174575.52</v>
      </c>
    </row>
    <row r="12" spans="1:9" x14ac:dyDescent="0.25">
      <c r="A12" s="2"/>
      <c r="B12" s="7"/>
      <c r="C12" s="7" t="s">
        <v>6</v>
      </c>
      <c r="D12" s="7"/>
      <c r="E12" s="7"/>
      <c r="F12" s="13"/>
      <c r="G12" s="13"/>
      <c r="H12" s="6"/>
      <c r="I12" s="14">
        <v>18408127.239999998</v>
      </c>
    </row>
    <row r="13" spans="1:9" x14ac:dyDescent="0.25">
      <c r="B13" s="12"/>
      <c r="C13" s="18" t="s">
        <v>7</v>
      </c>
      <c r="D13" s="18"/>
      <c r="E13" s="7"/>
      <c r="F13" s="19"/>
      <c r="G13" s="19"/>
      <c r="H13" s="6"/>
      <c r="I13" s="60">
        <v>209467</v>
      </c>
    </row>
    <row r="14" spans="1:9" x14ac:dyDescent="0.25">
      <c r="B14" s="12"/>
      <c r="C14" s="7" t="s">
        <v>8</v>
      </c>
      <c r="D14" s="7"/>
      <c r="E14" s="7"/>
      <c r="F14" s="13"/>
      <c r="G14" s="13"/>
      <c r="H14" s="6"/>
      <c r="I14" s="14">
        <v>272881.15999999997</v>
      </c>
    </row>
    <row r="15" spans="1:9" x14ac:dyDescent="0.25">
      <c r="A15" s="2"/>
      <c r="B15" s="3" t="s">
        <v>9</v>
      </c>
      <c r="C15" s="7"/>
      <c r="D15" s="7"/>
      <c r="E15" s="54"/>
      <c r="F15" s="8"/>
      <c r="G15" s="8"/>
      <c r="H15" s="6"/>
      <c r="I15" s="8">
        <f>SUM(I9:I14)</f>
        <v>177589068.20000002</v>
      </c>
    </row>
    <row r="16" spans="1:9" x14ac:dyDescent="0.25">
      <c r="A16" s="2"/>
      <c r="B16" s="3"/>
      <c r="C16" s="7"/>
      <c r="D16" s="7"/>
      <c r="E16" s="7"/>
      <c r="F16" s="8"/>
      <c r="G16" s="8"/>
      <c r="H16" s="6"/>
      <c r="I16" s="8"/>
    </row>
    <row r="17" spans="1:9" x14ac:dyDescent="0.25">
      <c r="A17" s="2"/>
      <c r="B17" s="3" t="s">
        <v>10</v>
      </c>
      <c r="C17" s="7"/>
      <c r="D17" s="7"/>
      <c r="E17" s="7"/>
      <c r="F17" s="9"/>
      <c r="G17" s="9"/>
      <c r="H17" s="6"/>
      <c r="I17" s="9"/>
    </row>
    <row r="18" spans="1:9" x14ac:dyDescent="0.25">
      <c r="B18" s="12"/>
      <c r="C18" s="7" t="s">
        <v>11</v>
      </c>
      <c r="D18" s="7"/>
      <c r="E18" s="7"/>
      <c r="F18" s="42"/>
      <c r="G18" s="42"/>
      <c r="H18" s="6"/>
      <c r="I18" s="28">
        <v>411149453.00999999</v>
      </c>
    </row>
    <row r="19" spans="1:9" x14ac:dyDescent="0.25">
      <c r="A19" s="2"/>
      <c r="B19" s="7"/>
      <c r="C19" s="7" t="s">
        <v>12</v>
      </c>
      <c r="D19" s="7"/>
      <c r="E19" s="7"/>
      <c r="F19" s="42"/>
      <c r="G19" s="42"/>
      <c r="H19" s="6"/>
      <c r="I19" s="28">
        <v>602851691.71000004</v>
      </c>
    </row>
    <row r="20" spans="1:9" x14ac:dyDescent="0.25">
      <c r="A20" s="2"/>
      <c r="B20" s="7"/>
      <c r="C20" s="18" t="s">
        <v>13</v>
      </c>
      <c r="D20" s="18"/>
      <c r="E20" s="7"/>
      <c r="F20" s="13"/>
      <c r="G20" s="13"/>
      <c r="H20" s="6"/>
      <c r="I20" s="14">
        <v>411858</v>
      </c>
    </row>
    <row r="21" spans="1:9" x14ac:dyDescent="0.25">
      <c r="B21" s="12"/>
      <c r="C21" s="22" t="s">
        <v>14</v>
      </c>
      <c r="D21" s="22"/>
      <c r="E21" s="7"/>
      <c r="F21" s="8"/>
      <c r="G21" s="8"/>
      <c r="H21" s="6"/>
      <c r="I21" s="9">
        <v>245269.12</v>
      </c>
    </row>
    <row r="22" spans="1:9" x14ac:dyDescent="0.25">
      <c r="A22" s="2"/>
      <c r="B22" s="3" t="s">
        <v>15</v>
      </c>
      <c r="C22" s="7"/>
      <c r="D22" s="7"/>
      <c r="E22" s="7"/>
      <c r="F22" s="8"/>
      <c r="G22" s="8"/>
      <c r="H22" s="6"/>
      <c r="I22" s="9">
        <f>SUM(I18:I21)</f>
        <v>1014658271.84</v>
      </c>
    </row>
    <row r="23" spans="1:9" x14ac:dyDescent="0.25">
      <c r="A23" s="2"/>
      <c r="B23" s="3"/>
      <c r="C23" s="7"/>
      <c r="D23" s="7"/>
      <c r="E23" s="7"/>
      <c r="F23" s="24"/>
      <c r="G23" s="24"/>
      <c r="H23" s="6"/>
      <c r="I23" s="24"/>
    </row>
    <row r="24" spans="1:9" ht="15.75" thickBot="1" x14ac:dyDescent="0.3">
      <c r="A24" s="2"/>
      <c r="B24" s="25" t="s">
        <v>16</v>
      </c>
      <c r="C24" s="18"/>
      <c r="D24" s="18"/>
      <c r="E24" s="7"/>
      <c r="F24" s="24"/>
      <c r="G24" s="24"/>
      <c r="H24" s="6"/>
      <c r="I24" s="51">
        <f>SUM(I22,I15)</f>
        <v>1192247340.04</v>
      </c>
    </row>
    <row r="25" spans="1:9" ht="15.75" thickTop="1" x14ac:dyDescent="0.25">
      <c r="A25" s="2"/>
      <c r="B25" s="7"/>
      <c r="C25" s="7" t="s">
        <v>17</v>
      </c>
      <c r="D25" s="7"/>
      <c r="E25" s="7"/>
      <c r="F25" s="9"/>
      <c r="G25" s="9"/>
      <c r="H25" s="6"/>
      <c r="I25" s="9"/>
    </row>
    <row r="26" spans="1:9" x14ac:dyDescent="0.25">
      <c r="A26" s="2"/>
      <c r="B26" s="3" t="s">
        <v>18</v>
      </c>
      <c r="C26" s="7"/>
      <c r="D26" s="7"/>
      <c r="E26" s="7"/>
      <c r="F26" s="9"/>
      <c r="G26" s="9"/>
      <c r="H26" s="6"/>
      <c r="I26" s="9"/>
    </row>
    <row r="27" spans="1:9" x14ac:dyDescent="0.25">
      <c r="A27" s="2"/>
      <c r="B27" s="3" t="s">
        <v>19</v>
      </c>
      <c r="C27" s="7"/>
      <c r="D27" s="7"/>
      <c r="E27" s="7"/>
      <c r="F27" s="26"/>
      <c r="G27" s="26"/>
      <c r="H27" s="6"/>
      <c r="I27" s="26"/>
    </row>
    <row r="28" spans="1:9" x14ac:dyDescent="0.25">
      <c r="A28" s="2"/>
      <c r="B28" s="7"/>
      <c r="C28" s="7" t="s">
        <v>20</v>
      </c>
      <c r="D28" s="7"/>
      <c r="E28" s="7"/>
      <c r="F28" s="14"/>
      <c r="G28" s="14"/>
      <c r="H28" s="6"/>
      <c r="I28" s="14">
        <v>56408992.659999996</v>
      </c>
    </row>
    <row r="29" spans="1:9" x14ac:dyDescent="0.25">
      <c r="B29" s="12"/>
      <c r="C29" s="7" t="s">
        <v>21</v>
      </c>
      <c r="D29" s="7"/>
      <c r="E29" s="7"/>
      <c r="F29" s="14"/>
      <c r="G29" s="14"/>
      <c r="H29" s="6"/>
      <c r="I29" s="14">
        <v>0</v>
      </c>
    </row>
    <row r="30" spans="1:9" x14ac:dyDescent="0.25">
      <c r="B30" s="12"/>
      <c r="C30" s="7" t="s">
        <v>22</v>
      </c>
      <c r="D30" s="7"/>
      <c r="E30" s="7"/>
      <c r="F30" s="14"/>
      <c r="G30" s="14"/>
      <c r="H30" s="6"/>
      <c r="I30" s="14">
        <v>2257768</v>
      </c>
    </row>
    <row r="31" spans="1:9" x14ac:dyDescent="0.25">
      <c r="A31" s="2"/>
      <c r="B31" s="45" t="s">
        <v>23</v>
      </c>
      <c r="C31" s="18"/>
      <c r="D31" s="18"/>
      <c r="E31" s="7"/>
      <c r="F31" s="24"/>
      <c r="G31" s="24"/>
      <c r="H31" s="6"/>
      <c r="I31" s="24">
        <f>SUM(I28:I30)</f>
        <v>58666760.659999996</v>
      </c>
    </row>
    <row r="32" spans="1:9" x14ac:dyDescent="0.25">
      <c r="A32" s="2"/>
      <c r="B32" s="3"/>
      <c r="C32" s="7"/>
      <c r="D32" s="7"/>
      <c r="E32" s="7"/>
      <c r="F32" s="8"/>
      <c r="G32" s="8"/>
      <c r="H32" s="6"/>
      <c r="I32" s="8"/>
    </row>
    <row r="33" spans="1:9" x14ac:dyDescent="0.25">
      <c r="B33" s="27" t="s">
        <v>24</v>
      </c>
      <c r="C33" s="12"/>
      <c r="D33" s="12"/>
      <c r="E33" s="7"/>
      <c r="F33" s="28"/>
      <c r="G33" s="28"/>
      <c r="H33" s="6"/>
      <c r="I33" s="28"/>
    </row>
    <row r="34" spans="1:9" x14ac:dyDescent="0.25">
      <c r="B34" s="12"/>
      <c r="C34" s="7" t="s">
        <v>25</v>
      </c>
      <c r="D34" s="7"/>
      <c r="E34" s="7"/>
      <c r="F34" s="13"/>
      <c r="G34" s="13"/>
      <c r="H34" s="6"/>
      <c r="I34" s="14">
        <v>1014926492.48</v>
      </c>
    </row>
    <row r="35" spans="1:9" x14ac:dyDescent="0.25">
      <c r="B35" s="27" t="s">
        <v>26</v>
      </c>
      <c r="C35" s="12"/>
      <c r="D35" s="12"/>
      <c r="E35" s="7"/>
      <c r="F35" s="28"/>
      <c r="G35" s="28"/>
      <c r="H35" s="6"/>
      <c r="I35" s="28"/>
    </row>
    <row r="36" spans="1:9" x14ac:dyDescent="0.25">
      <c r="A36" s="2"/>
      <c r="B36" s="25" t="s">
        <v>27</v>
      </c>
      <c r="C36" s="18"/>
      <c r="D36" s="18"/>
      <c r="E36" s="7"/>
      <c r="F36" s="24"/>
      <c r="G36" s="24"/>
      <c r="H36" s="6"/>
      <c r="I36" s="24">
        <f>SUM(I31,I34)</f>
        <v>1073593253.14</v>
      </c>
    </row>
    <row r="37" spans="1:9" x14ac:dyDescent="0.25">
      <c r="A37" s="2"/>
      <c r="B37" s="3" t="s">
        <v>28</v>
      </c>
      <c r="C37" s="7"/>
      <c r="D37" s="7"/>
      <c r="E37" s="7"/>
      <c r="F37" s="9"/>
      <c r="G37" s="9"/>
      <c r="H37" s="6"/>
      <c r="I37" s="9"/>
    </row>
    <row r="38" spans="1:9" x14ac:dyDescent="0.25">
      <c r="B38" s="27"/>
      <c r="C38" s="7" t="s">
        <v>29</v>
      </c>
      <c r="D38" s="7"/>
      <c r="E38" s="7"/>
      <c r="F38" s="14"/>
      <c r="G38" s="14"/>
      <c r="H38" s="6"/>
      <c r="I38" s="14">
        <f>I24-I36</f>
        <v>118654086.89999998</v>
      </c>
    </row>
    <row r="39" spans="1:9" x14ac:dyDescent="0.25">
      <c r="A39" s="2"/>
      <c r="B39" s="25" t="s">
        <v>30</v>
      </c>
      <c r="C39" s="18"/>
      <c r="D39" s="18"/>
      <c r="E39" s="7"/>
      <c r="F39" s="24"/>
      <c r="G39" s="24"/>
      <c r="H39" s="6"/>
      <c r="I39" s="24">
        <f>SUM(I37:I38)</f>
        <v>118654086.89999998</v>
      </c>
    </row>
    <row r="40" spans="1:9" x14ac:dyDescent="0.25">
      <c r="A40" s="2"/>
      <c r="B40" s="25"/>
      <c r="C40" s="18"/>
      <c r="D40" s="18"/>
      <c r="E40" s="7"/>
      <c r="F40" s="29"/>
      <c r="G40" s="29"/>
      <c r="H40" s="6"/>
      <c r="I40" s="29"/>
    </row>
    <row r="41" spans="1:9" ht="15.75" thickBot="1" x14ac:dyDescent="0.3">
      <c r="A41" s="2"/>
      <c r="B41" s="25" t="s">
        <v>31</v>
      </c>
      <c r="C41" s="18"/>
      <c r="D41" s="18"/>
      <c r="E41" s="7"/>
      <c r="F41" s="24"/>
      <c r="G41" s="24"/>
      <c r="H41" s="6"/>
      <c r="I41" s="51">
        <f>+I36+I39</f>
        <v>1192247340.04</v>
      </c>
    </row>
    <row r="42" spans="1:9" ht="15.75" thickTop="1" x14ac:dyDescent="0.25">
      <c r="A42" s="2"/>
      <c r="B42" s="7"/>
      <c r="C42" s="7"/>
      <c r="D42" s="7"/>
      <c r="E42" s="7"/>
      <c r="F42" s="9"/>
      <c r="G42" s="9"/>
      <c r="H42" s="7"/>
      <c r="I42" s="7"/>
    </row>
    <row r="43" spans="1:9" x14ac:dyDescent="0.25">
      <c r="A43" s="2"/>
      <c r="B43" s="45"/>
      <c r="C43" s="45"/>
      <c r="D43" s="45"/>
      <c r="E43" s="45"/>
      <c r="F43" s="45"/>
      <c r="G43" s="45"/>
      <c r="H43" s="45"/>
      <c r="I43" s="45"/>
    </row>
    <row r="44" spans="1:9" x14ac:dyDescent="0.25">
      <c r="A44" s="2"/>
      <c r="B44" s="59" t="s">
        <v>47</v>
      </c>
      <c r="C44" s="59"/>
      <c r="D44" s="59"/>
      <c r="E44" s="59" t="s">
        <v>52</v>
      </c>
      <c r="F44" s="59"/>
      <c r="G44" s="59"/>
      <c r="H44" s="59" t="s">
        <v>53</v>
      </c>
      <c r="I44" s="59" t="s">
        <v>53</v>
      </c>
    </row>
    <row r="45" spans="1:9" x14ac:dyDescent="0.25">
      <c r="A45" s="2"/>
      <c r="B45" s="43"/>
      <c r="C45" s="43"/>
      <c r="D45" s="43"/>
      <c r="H45" s="53"/>
      <c r="I45" s="53"/>
    </row>
    <row r="46" spans="1:9" x14ac:dyDescent="0.25">
      <c r="A46" s="2"/>
      <c r="B46" s="48" t="s">
        <v>48</v>
      </c>
      <c r="C46" s="49"/>
      <c r="D46" s="47"/>
      <c r="E46" s="50" t="s">
        <v>50</v>
      </c>
      <c r="F46" s="48"/>
      <c r="G46" s="46"/>
      <c r="H46" s="32" t="s">
        <v>54</v>
      </c>
      <c r="I46" s="30" t="s">
        <v>57</v>
      </c>
    </row>
    <row r="47" spans="1:9" x14ac:dyDescent="0.25">
      <c r="A47" s="2"/>
      <c r="B47" s="46" t="s">
        <v>49</v>
      </c>
      <c r="C47" s="55"/>
      <c r="D47" s="55"/>
      <c r="E47" s="58" t="s">
        <v>59</v>
      </c>
      <c r="F47" s="32"/>
      <c r="G47" s="32"/>
      <c r="H47" s="33" t="s">
        <v>55</v>
      </c>
      <c r="I47" s="30" t="s">
        <v>58</v>
      </c>
    </row>
    <row r="48" spans="1:9" x14ac:dyDescent="0.25">
      <c r="A48" s="2"/>
      <c r="F48" s="33"/>
      <c r="G48" s="33"/>
      <c r="H48" s="33"/>
      <c r="I48" s="34"/>
    </row>
    <row r="49" spans="1:9" x14ac:dyDescent="0.25">
      <c r="A49" s="2"/>
      <c r="B49" s="1"/>
      <c r="C49" s="1"/>
      <c r="D49" s="1"/>
      <c r="E49" s="1"/>
      <c r="F49" s="35"/>
      <c r="G49" s="35"/>
      <c r="H49" s="1"/>
      <c r="I49" s="1"/>
    </row>
    <row r="50" spans="1:9" x14ac:dyDescent="0.25">
      <c r="A50" s="2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2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2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2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2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2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2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2"/>
      <c r="B57" s="1"/>
      <c r="C57" s="1"/>
      <c r="D57" s="1"/>
      <c r="E57" s="1"/>
      <c r="F57" s="1"/>
      <c r="G57" s="1"/>
      <c r="H57" s="1"/>
      <c r="I57" s="1"/>
    </row>
  </sheetData>
  <pageMargins left="0.7" right="0.7" top="0.75" bottom="0.75" header="0.3" footer="0.3"/>
  <pageSetup paperSize="9" scale="9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opLeftCell="A16" workbookViewId="0">
      <selection activeCell="P48" sqref="P48"/>
    </sheetView>
  </sheetViews>
  <sheetFormatPr baseColWidth="10" defaultRowHeight="15" x14ac:dyDescent="0.25"/>
  <cols>
    <col min="1" max="1" width="7" customWidth="1"/>
    <col min="6" max="6" width="11" customWidth="1"/>
    <col min="7" max="7" width="1.42578125" customWidth="1"/>
    <col min="9" max="9" width="19.28515625" customWidth="1"/>
  </cols>
  <sheetData>
    <row r="1" spans="1:9" ht="15.75" x14ac:dyDescent="0.25">
      <c r="A1" s="2"/>
      <c r="B1" s="56"/>
      <c r="C1" s="56"/>
      <c r="D1" s="56"/>
      <c r="E1" s="56"/>
      <c r="F1" s="56"/>
      <c r="G1" s="56"/>
      <c r="H1" s="56"/>
      <c r="I1" s="56"/>
    </row>
    <row r="2" spans="1:9" ht="15.75" x14ac:dyDescent="0.25">
      <c r="A2" s="2"/>
      <c r="B2" s="56"/>
      <c r="C2" s="56"/>
      <c r="D2" s="56"/>
      <c r="E2" s="56"/>
      <c r="F2" s="56"/>
      <c r="G2" s="56"/>
      <c r="H2" s="56"/>
      <c r="I2" s="56"/>
    </row>
    <row r="3" spans="1:9" ht="15.75" x14ac:dyDescent="0.25">
      <c r="A3" s="2"/>
      <c r="B3" s="56"/>
      <c r="C3" s="56"/>
      <c r="D3" s="56"/>
      <c r="E3" s="56"/>
      <c r="F3" s="56"/>
      <c r="G3" s="56"/>
      <c r="H3" s="56"/>
      <c r="I3" s="56"/>
    </row>
    <row r="4" spans="1:9" ht="15.75" x14ac:dyDescent="0.25">
      <c r="A4" s="2"/>
      <c r="B4" s="56"/>
      <c r="C4" s="56"/>
      <c r="D4" s="56"/>
      <c r="E4" s="56"/>
      <c r="F4" s="56"/>
      <c r="G4" s="56"/>
      <c r="H4" s="56"/>
      <c r="I4" s="56"/>
    </row>
    <row r="5" spans="1:9" ht="15.75" x14ac:dyDescent="0.25">
      <c r="A5" s="2"/>
      <c r="B5" s="61"/>
      <c r="C5" s="56"/>
      <c r="D5" s="56"/>
      <c r="E5" s="61" t="s">
        <v>60</v>
      </c>
      <c r="F5" s="56"/>
      <c r="G5" s="56"/>
      <c r="H5" s="56"/>
      <c r="I5" s="56"/>
    </row>
    <row r="6" spans="1:9" ht="15.75" x14ac:dyDescent="0.25">
      <c r="A6" s="2"/>
      <c r="B6" s="61"/>
      <c r="C6" s="56"/>
      <c r="D6" s="56"/>
      <c r="E6" s="56" t="s">
        <v>61</v>
      </c>
      <c r="F6" s="56"/>
      <c r="G6" s="56"/>
      <c r="H6" s="56"/>
      <c r="I6" s="56"/>
    </row>
    <row r="7" spans="1:9" ht="15.75" x14ac:dyDescent="0.25">
      <c r="A7" s="2"/>
      <c r="C7" s="56"/>
      <c r="D7" s="56"/>
      <c r="E7" s="61" t="s">
        <v>62</v>
      </c>
      <c r="F7" s="56"/>
      <c r="G7" s="56"/>
      <c r="H7" s="56"/>
      <c r="I7" s="56"/>
    </row>
    <row r="8" spans="1:9" x14ac:dyDescent="0.25">
      <c r="A8" s="2"/>
      <c r="B8" s="3" t="s">
        <v>2</v>
      </c>
      <c r="C8" s="4"/>
      <c r="D8" s="4"/>
      <c r="E8" s="7"/>
      <c r="F8" s="5"/>
      <c r="G8" s="5"/>
      <c r="H8" s="6"/>
      <c r="I8" s="6"/>
    </row>
    <row r="9" spans="1:9" x14ac:dyDescent="0.25">
      <c r="A9" s="2"/>
      <c r="B9" s="3" t="s">
        <v>3</v>
      </c>
      <c r="C9" s="7"/>
      <c r="D9" s="7"/>
      <c r="E9" s="7"/>
      <c r="F9" s="6"/>
      <c r="G9" s="6"/>
      <c r="H9" s="6"/>
      <c r="I9" s="6"/>
    </row>
    <row r="10" spans="1:9" x14ac:dyDescent="0.25">
      <c r="A10" s="2"/>
      <c r="B10" s="7"/>
      <c r="C10" s="7" t="s">
        <v>4</v>
      </c>
      <c r="D10" s="7"/>
      <c r="E10" s="7"/>
      <c r="F10" s="8"/>
      <c r="G10" s="8"/>
      <c r="H10" s="6"/>
      <c r="I10" s="9">
        <v>150585167</v>
      </c>
    </row>
    <row r="11" spans="1:9" x14ac:dyDescent="0.25">
      <c r="B11" s="12"/>
      <c r="C11" s="7" t="s">
        <v>5</v>
      </c>
      <c r="D11" s="7"/>
      <c r="E11" s="7"/>
      <c r="F11" s="13"/>
      <c r="G11" s="13"/>
      <c r="H11" s="6"/>
      <c r="I11" s="14">
        <v>221388167</v>
      </c>
    </row>
    <row r="12" spans="1:9" x14ac:dyDescent="0.25">
      <c r="A12" s="2"/>
      <c r="B12" s="7"/>
      <c r="C12" s="7" t="s">
        <v>6</v>
      </c>
      <c r="D12" s="7"/>
      <c r="E12" s="7"/>
      <c r="F12" s="13"/>
      <c r="G12" s="13"/>
      <c r="H12" s="6"/>
      <c r="I12" s="14">
        <v>21755705.09</v>
      </c>
    </row>
    <row r="13" spans="1:9" x14ac:dyDescent="0.25">
      <c r="B13" s="12"/>
      <c r="C13" s="18" t="s">
        <v>7</v>
      </c>
      <c r="D13" s="18"/>
      <c r="E13" s="7"/>
      <c r="F13" s="19"/>
      <c r="G13" s="19"/>
      <c r="H13" s="6"/>
      <c r="I13" s="60">
        <v>209467</v>
      </c>
    </row>
    <row r="14" spans="1:9" x14ac:dyDescent="0.25">
      <c r="B14" s="12"/>
      <c r="C14" s="7" t="s">
        <v>8</v>
      </c>
      <c r="D14" s="7"/>
      <c r="E14" s="7"/>
      <c r="F14" s="13"/>
      <c r="G14" s="13"/>
      <c r="H14" s="6"/>
      <c r="I14" s="14">
        <v>272881.15999999997</v>
      </c>
    </row>
    <row r="15" spans="1:9" x14ac:dyDescent="0.25">
      <c r="A15" s="2"/>
      <c r="B15" s="3" t="s">
        <v>9</v>
      </c>
      <c r="C15" s="7"/>
      <c r="D15" s="7"/>
      <c r="E15" s="57"/>
      <c r="F15" s="8"/>
      <c r="G15" s="8"/>
      <c r="H15" s="6"/>
      <c r="I15" s="8">
        <f>SUM(I9:I14)</f>
        <v>394211387.25</v>
      </c>
    </row>
    <row r="16" spans="1:9" x14ac:dyDescent="0.25">
      <c r="A16" s="2"/>
      <c r="B16" s="3"/>
      <c r="C16" s="7"/>
      <c r="D16" s="7"/>
      <c r="E16" s="7"/>
      <c r="F16" s="8"/>
      <c r="G16" s="8"/>
      <c r="H16" s="6"/>
      <c r="I16" s="8"/>
    </row>
    <row r="17" spans="1:9" x14ac:dyDescent="0.25">
      <c r="A17" s="2"/>
      <c r="B17" s="3" t="s">
        <v>10</v>
      </c>
      <c r="C17" s="7"/>
      <c r="D17" s="7"/>
      <c r="E17" s="7"/>
      <c r="F17" s="9"/>
      <c r="G17" s="9"/>
      <c r="H17" s="6"/>
      <c r="I17" s="9"/>
    </row>
    <row r="18" spans="1:9" x14ac:dyDescent="0.25">
      <c r="B18" s="12"/>
      <c r="C18" s="7" t="s">
        <v>11</v>
      </c>
      <c r="D18" s="7"/>
      <c r="E18" s="7"/>
      <c r="F18" s="42"/>
      <c r="G18" s="42"/>
      <c r="H18" s="6"/>
      <c r="I18" s="28">
        <v>411149453.00999999</v>
      </c>
    </row>
    <row r="19" spans="1:9" x14ac:dyDescent="0.25">
      <c r="A19" s="2"/>
      <c r="B19" s="7"/>
      <c r="C19" s="7" t="s">
        <v>12</v>
      </c>
      <c r="D19" s="7"/>
      <c r="E19" s="7"/>
      <c r="F19" s="42"/>
      <c r="G19" s="42"/>
      <c r="H19" s="6"/>
      <c r="I19" s="28">
        <v>602693772.70000005</v>
      </c>
    </row>
    <row r="20" spans="1:9" x14ac:dyDescent="0.25">
      <c r="A20" s="2"/>
      <c r="B20" s="7"/>
      <c r="C20" s="18" t="s">
        <v>13</v>
      </c>
      <c r="D20" s="18"/>
      <c r="E20" s="7"/>
      <c r="F20" s="13"/>
      <c r="G20" s="13"/>
      <c r="H20" s="6"/>
      <c r="I20" s="14">
        <v>411858</v>
      </c>
    </row>
    <row r="21" spans="1:9" x14ac:dyDescent="0.25">
      <c r="B21" s="12"/>
      <c r="C21" s="22" t="s">
        <v>14</v>
      </c>
      <c r="D21" s="22"/>
      <c r="E21" s="7"/>
      <c r="F21" s="8"/>
      <c r="G21" s="8"/>
      <c r="H21" s="6"/>
      <c r="I21" s="9">
        <v>245269.12</v>
      </c>
    </row>
    <row r="22" spans="1:9" x14ac:dyDescent="0.25">
      <c r="A22" s="2"/>
      <c r="B22" s="3" t="s">
        <v>15</v>
      </c>
      <c r="C22" s="7"/>
      <c r="D22" s="7"/>
      <c r="E22" s="7"/>
      <c r="F22" s="8"/>
      <c r="G22" s="8"/>
      <c r="H22" s="6"/>
      <c r="I22" s="9">
        <v>1020646041.08</v>
      </c>
    </row>
    <row r="23" spans="1:9" x14ac:dyDescent="0.25">
      <c r="A23" s="2"/>
      <c r="B23" s="3"/>
      <c r="C23" s="7"/>
      <c r="D23" s="7"/>
      <c r="E23" s="7"/>
      <c r="F23" s="24"/>
      <c r="G23" s="24"/>
      <c r="H23" s="6"/>
      <c r="I23" s="24"/>
    </row>
    <row r="24" spans="1:9" ht="15.75" thickBot="1" x14ac:dyDescent="0.3">
      <c r="A24" s="2"/>
      <c r="B24" s="25" t="s">
        <v>16</v>
      </c>
      <c r="C24" s="18"/>
      <c r="D24" s="18"/>
      <c r="E24" s="7"/>
      <c r="F24" s="24"/>
      <c r="G24" s="24"/>
      <c r="H24" s="6"/>
      <c r="I24" s="51">
        <f>SUM(I22,I15)</f>
        <v>1414857428.3299999</v>
      </c>
    </row>
    <row r="25" spans="1:9" ht="15.75" thickTop="1" x14ac:dyDescent="0.25">
      <c r="A25" s="2"/>
      <c r="B25" s="7"/>
      <c r="C25" s="7" t="s">
        <v>17</v>
      </c>
      <c r="D25" s="7"/>
      <c r="E25" s="7"/>
      <c r="F25" s="9"/>
      <c r="G25" s="9"/>
      <c r="H25" s="6"/>
      <c r="I25" s="9"/>
    </row>
    <row r="26" spans="1:9" x14ac:dyDescent="0.25">
      <c r="A26" s="2"/>
      <c r="B26" s="3" t="s">
        <v>18</v>
      </c>
      <c r="C26" s="7"/>
      <c r="D26" s="7"/>
      <c r="E26" s="7"/>
      <c r="F26" s="9"/>
      <c r="G26" s="9"/>
      <c r="H26" s="6"/>
      <c r="I26" s="9"/>
    </row>
    <row r="27" spans="1:9" x14ac:dyDescent="0.25">
      <c r="A27" s="2"/>
      <c r="B27" s="3" t="s">
        <v>19</v>
      </c>
      <c r="C27" s="7"/>
      <c r="D27" s="7"/>
      <c r="E27" s="7"/>
      <c r="F27" s="26"/>
      <c r="G27" s="26"/>
      <c r="H27" s="6"/>
      <c r="I27" s="26"/>
    </row>
    <row r="28" spans="1:9" x14ac:dyDescent="0.25">
      <c r="A28" s="2"/>
      <c r="B28" s="7"/>
      <c r="C28" s="7" t="s">
        <v>20</v>
      </c>
      <c r="D28" s="7"/>
      <c r="E28" s="7"/>
      <c r="F28" s="14"/>
      <c r="G28" s="14"/>
      <c r="H28" s="6"/>
      <c r="I28" s="14">
        <v>52936205.890000001</v>
      </c>
    </row>
    <row r="29" spans="1:9" x14ac:dyDescent="0.25">
      <c r="B29" s="12"/>
      <c r="C29" s="7" t="s">
        <v>21</v>
      </c>
      <c r="D29" s="7"/>
      <c r="E29" s="7"/>
      <c r="F29" s="14"/>
      <c r="G29" s="14"/>
      <c r="H29" s="6"/>
      <c r="I29" s="14">
        <v>0</v>
      </c>
    </row>
    <row r="30" spans="1:9" x14ac:dyDescent="0.25">
      <c r="B30" s="12"/>
      <c r="C30" s="7" t="s">
        <v>22</v>
      </c>
      <c r="D30" s="7"/>
      <c r="E30" s="7"/>
      <c r="F30" s="14"/>
      <c r="G30" s="14"/>
      <c r="H30" s="6"/>
      <c r="I30" s="14">
        <v>2257768</v>
      </c>
    </row>
    <row r="31" spans="1:9" x14ac:dyDescent="0.25">
      <c r="A31" s="2"/>
      <c r="B31" s="57" t="s">
        <v>23</v>
      </c>
      <c r="C31" s="18"/>
      <c r="D31" s="18"/>
      <c r="E31" s="7"/>
      <c r="F31" s="24"/>
      <c r="G31" s="24"/>
      <c r="H31" s="6"/>
      <c r="I31" s="24">
        <f>SUM(I28:I30)</f>
        <v>55193973.890000001</v>
      </c>
    </row>
    <row r="32" spans="1:9" x14ac:dyDescent="0.25">
      <c r="A32" s="2"/>
      <c r="B32" s="3"/>
      <c r="C32" s="7"/>
      <c r="D32" s="7"/>
      <c r="E32" s="7"/>
      <c r="F32" s="8"/>
      <c r="G32" s="8"/>
      <c r="H32" s="6"/>
      <c r="I32" s="8"/>
    </row>
    <row r="33" spans="1:9" x14ac:dyDescent="0.25">
      <c r="B33" s="27" t="s">
        <v>24</v>
      </c>
      <c r="C33" s="12"/>
      <c r="D33" s="12"/>
      <c r="E33" s="7"/>
      <c r="F33" s="28"/>
      <c r="G33" s="28"/>
      <c r="H33" s="6"/>
      <c r="I33" s="28"/>
    </row>
    <row r="34" spans="1:9" x14ac:dyDescent="0.25">
      <c r="B34" s="12"/>
      <c r="C34" s="7" t="s">
        <v>25</v>
      </c>
      <c r="D34" s="7"/>
      <c r="E34" s="7"/>
      <c r="F34" s="13"/>
      <c r="G34" s="13"/>
      <c r="H34" s="6"/>
      <c r="I34" s="14">
        <v>1020646041.08</v>
      </c>
    </row>
    <row r="35" spans="1:9" x14ac:dyDescent="0.25">
      <c r="B35" s="27" t="s">
        <v>26</v>
      </c>
      <c r="C35" s="12"/>
      <c r="D35" s="12"/>
      <c r="E35" s="7"/>
      <c r="F35" s="28"/>
      <c r="G35" s="28"/>
      <c r="H35" s="6"/>
      <c r="I35" s="28"/>
    </row>
    <row r="36" spans="1:9" x14ac:dyDescent="0.25">
      <c r="A36" s="2"/>
      <c r="B36" s="25" t="s">
        <v>27</v>
      </c>
      <c r="C36" s="18"/>
      <c r="D36" s="18"/>
      <c r="E36" s="7"/>
      <c r="F36" s="24"/>
      <c r="G36" s="24"/>
      <c r="H36" s="6"/>
      <c r="I36" s="24">
        <f>SUM(I31,I34)</f>
        <v>1075840014.97</v>
      </c>
    </row>
    <row r="37" spans="1:9" x14ac:dyDescent="0.25">
      <c r="A37" s="2"/>
      <c r="B37" s="3" t="s">
        <v>28</v>
      </c>
      <c r="C37" s="7"/>
      <c r="D37" s="7"/>
      <c r="E37" s="7"/>
      <c r="F37" s="9"/>
      <c r="G37" s="9"/>
      <c r="H37" s="6"/>
      <c r="I37" s="9"/>
    </row>
    <row r="38" spans="1:9" x14ac:dyDescent="0.25">
      <c r="B38" s="27"/>
      <c r="C38" s="7" t="s">
        <v>29</v>
      </c>
      <c r="D38" s="7"/>
      <c r="E38" s="7"/>
      <c r="F38" s="14"/>
      <c r="G38" s="14"/>
      <c r="H38" s="6"/>
      <c r="I38" s="14">
        <f>I24-I36</f>
        <v>339017413.3599999</v>
      </c>
    </row>
    <row r="39" spans="1:9" x14ac:dyDescent="0.25">
      <c r="A39" s="2"/>
      <c r="B39" s="25" t="s">
        <v>30</v>
      </c>
      <c r="C39" s="18"/>
      <c r="D39" s="18"/>
      <c r="E39" s="7"/>
      <c r="F39" s="24"/>
      <c r="G39" s="24"/>
      <c r="H39" s="6"/>
      <c r="I39" s="24">
        <f>SUM(I37:I38)</f>
        <v>339017413.3599999</v>
      </c>
    </row>
    <row r="40" spans="1:9" x14ac:dyDescent="0.25">
      <c r="A40" s="2"/>
      <c r="B40" s="25"/>
      <c r="C40" s="18"/>
      <c r="D40" s="18"/>
      <c r="E40" s="7"/>
      <c r="F40" s="29"/>
      <c r="G40" s="29"/>
      <c r="H40" s="6"/>
      <c r="I40" s="29"/>
    </row>
    <row r="41" spans="1:9" ht="15.75" thickBot="1" x14ac:dyDescent="0.3">
      <c r="A41" s="2"/>
      <c r="B41" s="25" t="s">
        <v>31</v>
      </c>
      <c r="C41" s="18"/>
      <c r="D41" s="18"/>
      <c r="E41" s="7"/>
      <c r="F41" s="24"/>
      <c r="G41" s="24"/>
      <c r="H41" s="6"/>
      <c r="I41" s="51">
        <f>+I36+I39</f>
        <v>1414857428.3299999</v>
      </c>
    </row>
    <row r="42" spans="1:9" ht="15.75" thickTop="1" x14ac:dyDescent="0.25">
      <c r="A42" s="2"/>
      <c r="B42" s="7"/>
      <c r="C42" s="7"/>
      <c r="D42" s="7"/>
      <c r="E42" s="7"/>
      <c r="F42" s="9"/>
      <c r="G42" s="9"/>
      <c r="H42" s="7"/>
      <c r="I42" s="7"/>
    </row>
    <row r="43" spans="1:9" x14ac:dyDescent="0.25">
      <c r="A43" s="2"/>
      <c r="B43" s="57"/>
      <c r="C43" s="57"/>
      <c r="D43" s="57"/>
      <c r="E43" s="57"/>
      <c r="F43" s="57"/>
      <c r="G43" s="57"/>
      <c r="H43" s="57"/>
      <c r="I43" s="57"/>
    </row>
    <row r="44" spans="1:9" x14ac:dyDescent="0.25">
      <c r="A44" s="2"/>
      <c r="B44" s="64" t="s">
        <v>47</v>
      </c>
      <c r="C44" s="64"/>
      <c r="D44" s="64"/>
      <c r="E44" s="64" t="s">
        <v>52</v>
      </c>
      <c r="F44" s="64"/>
      <c r="G44" s="64"/>
      <c r="H44" s="64" t="s">
        <v>53</v>
      </c>
      <c r="I44" s="64"/>
    </row>
    <row r="45" spans="1:9" x14ac:dyDescent="0.25">
      <c r="A45" s="2"/>
      <c r="B45" s="43"/>
      <c r="C45" s="43"/>
      <c r="D45" s="43"/>
      <c r="H45" s="53"/>
      <c r="I45" s="53"/>
    </row>
    <row r="46" spans="1:9" x14ac:dyDescent="0.25">
      <c r="A46" s="2"/>
      <c r="B46" s="48" t="s">
        <v>48</v>
      </c>
      <c r="C46" s="49"/>
      <c r="D46" s="47"/>
      <c r="E46" s="50" t="s">
        <v>50</v>
      </c>
      <c r="F46" s="48"/>
      <c r="G46" s="46"/>
      <c r="H46" s="32" t="s">
        <v>64</v>
      </c>
      <c r="I46" s="30"/>
    </row>
    <row r="47" spans="1:9" x14ac:dyDescent="0.25">
      <c r="A47" s="2"/>
      <c r="B47" s="46" t="s">
        <v>49</v>
      </c>
      <c r="C47" s="55"/>
      <c r="D47" s="55"/>
      <c r="E47" s="58" t="s">
        <v>59</v>
      </c>
      <c r="F47" s="32"/>
      <c r="G47" s="32"/>
      <c r="H47" s="33" t="s">
        <v>63</v>
      </c>
      <c r="I47" s="30"/>
    </row>
    <row r="48" spans="1:9" x14ac:dyDescent="0.25">
      <c r="A48" s="2"/>
      <c r="F48" s="33"/>
      <c r="G48" s="33"/>
      <c r="H48" s="33"/>
      <c r="I48" s="34"/>
    </row>
    <row r="49" spans="1:9" x14ac:dyDescent="0.25">
      <c r="A49" s="2"/>
      <c r="B49" s="1"/>
      <c r="C49" s="1"/>
      <c r="D49" s="1"/>
      <c r="E49" s="1"/>
      <c r="F49" s="35"/>
      <c r="G49" s="35"/>
      <c r="H49" s="1"/>
      <c r="I49" s="1"/>
    </row>
    <row r="50" spans="1:9" x14ac:dyDescent="0.25">
      <c r="A50" s="2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2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2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2"/>
      <c r="B53" s="1"/>
      <c r="C53" s="1"/>
      <c r="D53" s="1"/>
      <c r="E53" s="1"/>
      <c r="F53" s="1"/>
      <c r="G53" s="1"/>
      <c r="H53" s="1"/>
      <c r="I53" s="1"/>
    </row>
  </sheetData>
  <pageMargins left="0.7" right="0.7" top="0.75" bottom="0.75" header="0.3" footer="0.3"/>
  <pageSetup paperSize="9" scale="9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opLeftCell="A16" workbookViewId="0">
      <selection activeCell="I20" sqref="I20"/>
    </sheetView>
  </sheetViews>
  <sheetFormatPr baseColWidth="10" defaultRowHeight="15" x14ac:dyDescent="0.25"/>
  <cols>
    <col min="1" max="1" width="5.42578125" customWidth="1"/>
    <col min="8" max="8" width="8" customWidth="1"/>
    <col min="9" max="9" width="17.42578125" customWidth="1"/>
  </cols>
  <sheetData>
    <row r="1" spans="1:9" ht="15.75" x14ac:dyDescent="0.25">
      <c r="A1" s="2"/>
      <c r="B1" s="62"/>
      <c r="C1" s="62"/>
      <c r="D1" s="62"/>
      <c r="E1" s="62"/>
      <c r="F1" s="62"/>
      <c r="G1" s="62"/>
      <c r="H1" s="62"/>
      <c r="I1" s="62"/>
    </row>
    <row r="2" spans="1:9" ht="15.75" x14ac:dyDescent="0.25">
      <c r="A2" s="2"/>
      <c r="B2" s="62"/>
      <c r="C2" s="62"/>
      <c r="D2" s="62"/>
      <c r="E2" s="62"/>
      <c r="F2" s="62"/>
      <c r="G2" s="62"/>
      <c r="H2" s="62"/>
      <c r="I2" s="62"/>
    </row>
    <row r="3" spans="1:9" ht="15.75" x14ac:dyDescent="0.25">
      <c r="A3" s="2"/>
      <c r="B3" s="62"/>
      <c r="C3" s="62"/>
      <c r="D3" s="62"/>
      <c r="E3" s="62"/>
      <c r="F3" s="62"/>
      <c r="G3" s="62"/>
      <c r="H3" s="62"/>
      <c r="I3" s="62"/>
    </row>
    <row r="4" spans="1:9" ht="15.75" x14ac:dyDescent="0.25">
      <c r="A4" s="2"/>
      <c r="B4" s="62"/>
      <c r="C4" s="62"/>
      <c r="D4" s="62"/>
      <c r="E4" s="62"/>
      <c r="F4" s="62"/>
      <c r="G4" s="62"/>
      <c r="H4" s="62"/>
      <c r="I4" s="62"/>
    </row>
    <row r="5" spans="1:9" ht="15.75" x14ac:dyDescent="0.25">
      <c r="A5" s="2"/>
      <c r="B5" s="61"/>
      <c r="C5" s="62"/>
      <c r="D5" s="62"/>
      <c r="E5" s="61" t="s">
        <v>60</v>
      </c>
      <c r="F5" s="62"/>
      <c r="G5" s="62"/>
      <c r="H5" s="62"/>
      <c r="I5" s="62"/>
    </row>
    <row r="6" spans="1:9" ht="15.75" x14ac:dyDescent="0.25">
      <c r="A6" s="2"/>
      <c r="B6" s="61"/>
      <c r="C6" s="62"/>
      <c r="D6" s="62"/>
      <c r="E6" s="62" t="s">
        <v>65</v>
      </c>
      <c r="F6" s="62"/>
      <c r="G6" s="62"/>
      <c r="H6" s="62"/>
      <c r="I6" s="62"/>
    </row>
    <row r="7" spans="1:9" ht="15.75" x14ac:dyDescent="0.25">
      <c r="A7" s="2"/>
      <c r="C7" s="62"/>
      <c r="D7" s="62"/>
      <c r="E7" s="61" t="s">
        <v>62</v>
      </c>
      <c r="F7" s="62"/>
      <c r="G7" s="62"/>
      <c r="H7" s="62"/>
      <c r="I7" s="62"/>
    </row>
    <row r="8" spans="1:9" x14ac:dyDescent="0.25">
      <c r="A8" s="2"/>
      <c r="B8" s="3" t="s">
        <v>2</v>
      </c>
      <c r="C8" s="4"/>
      <c r="D8" s="4"/>
      <c r="E8" s="7"/>
      <c r="F8" s="5"/>
      <c r="G8" s="5"/>
      <c r="H8" s="6"/>
      <c r="I8" s="6"/>
    </row>
    <row r="9" spans="1:9" x14ac:dyDescent="0.25">
      <c r="A9" s="2"/>
      <c r="B9" s="3" t="s">
        <v>3</v>
      </c>
      <c r="C9" s="7"/>
      <c r="D9" s="7"/>
      <c r="E9" s="7"/>
      <c r="F9" s="6"/>
      <c r="G9" s="6"/>
      <c r="H9" s="6"/>
      <c r="I9" s="6"/>
    </row>
    <row r="10" spans="1:9" x14ac:dyDescent="0.25">
      <c r="A10" s="2"/>
      <c r="B10" s="7"/>
      <c r="C10" s="7" t="s">
        <v>4</v>
      </c>
      <c r="D10" s="7"/>
      <c r="E10" s="7"/>
      <c r="F10" s="8"/>
      <c r="G10" s="8"/>
      <c r="H10" s="6"/>
      <c r="I10" s="9">
        <v>33615462.899999999</v>
      </c>
    </row>
    <row r="11" spans="1:9" x14ac:dyDescent="0.25">
      <c r="B11" s="12"/>
      <c r="C11" s="7" t="s">
        <v>5</v>
      </c>
      <c r="D11" s="7"/>
      <c r="E11" s="7"/>
      <c r="F11" s="13"/>
      <c r="G11" s="13"/>
      <c r="H11" s="6"/>
      <c r="I11" s="14">
        <v>224172785.59999999</v>
      </c>
    </row>
    <row r="12" spans="1:9" x14ac:dyDescent="0.25">
      <c r="A12" s="2"/>
      <c r="B12" s="7"/>
      <c r="C12" s="7" t="s">
        <v>6</v>
      </c>
      <c r="D12" s="7"/>
      <c r="E12" s="7"/>
      <c r="F12" s="13"/>
      <c r="G12" s="13"/>
      <c r="H12" s="6"/>
      <c r="I12" s="14">
        <v>19140364.100000001</v>
      </c>
    </row>
    <row r="13" spans="1:9" x14ac:dyDescent="0.25">
      <c r="B13" s="12"/>
      <c r="C13" s="18" t="s">
        <v>7</v>
      </c>
      <c r="D13" s="18"/>
      <c r="E13" s="7"/>
      <c r="F13" s="19"/>
      <c r="G13" s="19"/>
      <c r="H13" s="6"/>
      <c r="I13" s="60">
        <v>209467</v>
      </c>
    </row>
    <row r="14" spans="1:9" x14ac:dyDescent="0.25">
      <c r="B14" s="12"/>
      <c r="C14" s="7" t="s">
        <v>8</v>
      </c>
      <c r="D14" s="7"/>
      <c r="E14" s="7"/>
      <c r="F14" s="13"/>
      <c r="G14" s="13"/>
      <c r="H14" s="6"/>
      <c r="I14" s="14">
        <v>272881.15999999997</v>
      </c>
    </row>
    <row r="15" spans="1:9" x14ac:dyDescent="0.25">
      <c r="A15" s="2"/>
      <c r="B15" s="3" t="s">
        <v>9</v>
      </c>
      <c r="C15" s="7"/>
      <c r="D15" s="7"/>
      <c r="E15" s="63"/>
      <c r="F15" s="8"/>
      <c r="G15" s="8"/>
      <c r="H15" s="6"/>
      <c r="I15" s="8">
        <f>SUM(I9:I14)</f>
        <v>277410960.76000005</v>
      </c>
    </row>
    <row r="16" spans="1:9" x14ac:dyDescent="0.25">
      <c r="A16" s="2"/>
      <c r="B16" s="3"/>
      <c r="C16" s="7"/>
      <c r="D16" s="7"/>
      <c r="E16" s="7"/>
      <c r="F16" s="8"/>
      <c r="G16" s="8"/>
      <c r="H16" s="6"/>
      <c r="I16" s="8"/>
    </row>
    <row r="17" spans="1:9" x14ac:dyDescent="0.25">
      <c r="A17" s="2"/>
      <c r="B17" s="3" t="s">
        <v>10</v>
      </c>
      <c r="C17" s="7"/>
      <c r="D17" s="7"/>
      <c r="E17" s="7"/>
      <c r="F17" s="9"/>
      <c r="G17" s="9"/>
      <c r="H17" s="6"/>
      <c r="I17" s="9"/>
    </row>
    <row r="18" spans="1:9" x14ac:dyDescent="0.25">
      <c r="B18" s="12"/>
      <c r="C18" s="7" t="s">
        <v>11</v>
      </c>
      <c r="D18" s="7"/>
      <c r="E18" s="7"/>
      <c r="F18" s="42"/>
      <c r="G18" s="42"/>
      <c r="H18" s="6"/>
      <c r="I18" s="28">
        <v>416320887.52999997</v>
      </c>
    </row>
    <row r="19" spans="1:9" x14ac:dyDescent="0.25">
      <c r="A19" s="2"/>
      <c r="B19" s="7"/>
      <c r="C19" s="7" t="s">
        <v>12</v>
      </c>
      <c r="D19" s="7"/>
      <c r="E19" s="7"/>
      <c r="F19" s="42"/>
      <c r="G19" s="42"/>
      <c r="H19" s="6"/>
      <c r="I19" s="28">
        <v>602897110</v>
      </c>
    </row>
    <row r="20" spans="1:9" x14ac:dyDescent="0.25">
      <c r="A20" s="2"/>
      <c r="B20" s="7"/>
      <c r="C20" s="18" t="s">
        <v>13</v>
      </c>
      <c r="D20" s="18"/>
      <c r="E20" s="7"/>
      <c r="F20" s="13"/>
      <c r="G20" s="13"/>
      <c r="H20" s="6"/>
      <c r="I20" s="14">
        <v>411858</v>
      </c>
    </row>
    <row r="21" spans="1:9" x14ac:dyDescent="0.25">
      <c r="B21" s="12"/>
      <c r="C21" s="22" t="s">
        <v>14</v>
      </c>
      <c r="D21" s="22"/>
      <c r="E21" s="7"/>
      <c r="F21" s="8"/>
      <c r="G21" s="8"/>
      <c r="H21" s="6"/>
      <c r="I21" s="9">
        <v>245269.12</v>
      </c>
    </row>
    <row r="22" spans="1:9" x14ac:dyDescent="0.25">
      <c r="A22" s="2"/>
      <c r="B22" s="3" t="s">
        <v>15</v>
      </c>
      <c r="C22" s="7"/>
      <c r="D22" s="7"/>
      <c r="E22" s="7"/>
      <c r="F22" s="8"/>
      <c r="G22" s="8"/>
      <c r="H22" s="6"/>
      <c r="I22" s="9">
        <v>1020646041.08</v>
      </c>
    </row>
    <row r="23" spans="1:9" x14ac:dyDescent="0.25">
      <c r="A23" s="2"/>
      <c r="B23" s="3"/>
      <c r="C23" s="7"/>
      <c r="D23" s="7"/>
      <c r="E23" s="7"/>
      <c r="F23" s="24"/>
      <c r="G23" s="24"/>
      <c r="H23" s="6"/>
      <c r="I23" s="24"/>
    </row>
    <row r="24" spans="1:9" ht="15.75" thickBot="1" x14ac:dyDescent="0.3">
      <c r="A24" s="2"/>
      <c r="B24" s="25" t="s">
        <v>16</v>
      </c>
      <c r="C24" s="18"/>
      <c r="D24" s="18"/>
      <c r="E24" s="7"/>
      <c r="F24" s="24"/>
      <c r="G24" s="24"/>
      <c r="H24" s="6"/>
      <c r="I24" s="51">
        <f>SUM(I22,I15)</f>
        <v>1298057001.8400002</v>
      </c>
    </row>
    <row r="25" spans="1:9" ht="15.75" thickTop="1" x14ac:dyDescent="0.25">
      <c r="A25" s="2"/>
      <c r="B25" s="7"/>
      <c r="C25" s="7" t="s">
        <v>17</v>
      </c>
      <c r="D25" s="7"/>
      <c r="E25" s="7"/>
      <c r="F25" s="9"/>
      <c r="G25" s="9"/>
      <c r="H25" s="6"/>
      <c r="I25" s="9"/>
    </row>
    <row r="26" spans="1:9" x14ac:dyDescent="0.25">
      <c r="A26" s="2"/>
      <c r="B26" s="3" t="s">
        <v>18</v>
      </c>
      <c r="C26" s="7"/>
      <c r="D26" s="7"/>
      <c r="E26" s="7"/>
      <c r="F26" s="9"/>
      <c r="G26" s="9"/>
      <c r="H26" s="6"/>
      <c r="I26" s="9"/>
    </row>
    <row r="27" spans="1:9" x14ac:dyDescent="0.25">
      <c r="A27" s="2"/>
      <c r="B27" s="3" t="s">
        <v>19</v>
      </c>
      <c r="C27" s="7"/>
      <c r="D27" s="7"/>
      <c r="E27" s="7"/>
      <c r="F27" s="26"/>
      <c r="G27" s="26"/>
      <c r="H27" s="6"/>
      <c r="I27" s="26"/>
    </row>
    <row r="28" spans="1:9" x14ac:dyDescent="0.25">
      <c r="A28" s="2"/>
      <c r="B28" s="7"/>
      <c r="C28" s="7" t="s">
        <v>20</v>
      </c>
      <c r="D28" s="7"/>
      <c r="E28" s="7"/>
      <c r="F28" s="14"/>
      <c r="G28" s="14"/>
      <c r="H28" s="6"/>
      <c r="I28" s="14">
        <v>56674104.82</v>
      </c>
    </row>
    <row r="29" spans="1:9" x14ac:dyDescent="0.25">
      <c r="B29" s="12"/>
      <c r="C29" s="7" t="s">
        <v>21</v>
      </c>
      <c r="D29" s="7"/>
      <c r="E29" s="7"/>
      <c r="F29" s="14"/>
      <c r="G29" s="14"/>
      <c r="H29" s="6"/>
      <c r="I29" s="14">
        <v>0</v>
      </c>
    </row>
    <row r="30" spans="1:9" x14ac:dyDescent="0.25">
      <c r="B30" s="12"/>
      <c r="C30" s="7" t="s">
        <v>22</v>
      </c>
      <c r="D30" s="7"/>
      <c r="E30" s="7"/>
      <c r="F30" s="14"/>
      <c r="G30" s="14"/>
      <c r="H30" s="6"/>
      <c r="I30" s="14">
        <v>2257768</v>
      </c>
    </row>
    <row r="31" spans="1:9" x14ac:dyDescent="0.25">
      <c r="A31" s="2"/>
      <c r="B31" s="63" t="s">
        <v>23</v>
      </c>
      <c r="C31" s="18"/>
      <c r="D31" s="18"/>
      <c r="E31" s="7"/>
      <c r="F31" s="24"/>
      <c r="G31" s="24"/>
      <c r="H31" s="6"/>
      <c r="I31" s="24">
        <f>SUM(I28:I30)</f>
        <v>58931872.82</v>
      </c>
    </row>
    <row r="32" spans="1:9" x14ac:dyDescent="0.25">
      <c r="A32" s="2"/>
      <c r="B32" s="3"/>
      <c r="C32" s="7"/>
      <c r="D32" s="7"/>
      <c r="E32" s="7"/>
      <c r="F32" s="8"/>
      <c r="G32" s="8"/>
      <c r="H32" s="6"/>
      <c r="I32" s="8"/>
    </row>
    <row r="33" spans="1:9" x14ac:dyDescent="0.25">
      <c r="B33" s="27" t="s">
        <v>24</v>
      </c>
      <c r="C33" s="12"/>
      <c r="D33" s="12"/>
      <c r="E33" s="7"/>
      <c r="F33" s="28"/>
      <c r="G33" s="28"/>
      <c r="H33" s="6"/>
      <c r="I33" s="28"/>
    </row>
    <row r="34" spans="1:9" x14ac:dyDescent="0.25">
      <c r="B34" s="12"/>
      <c r="C34" s="7" t="s">
        <v>25</v>
      </c>
      <c r="D34" s="7"/>
      <c r="E34" s="7"/>
      <c r="F34" s="13"/>
      <c r="G34" s="13"/>
      <c r="H34" s="6"/>
      <c r="I34" s="14">
        <v>1027840905.08</v>
      </c>
    </row>
    <row r="35" spans="1:9" x14ac:dyDescent="0.25">
      <c r="B35" s="27" t="s">
        <v>26</v>
      </c>
      <c r="C35" s="12"/>
      <c r="D35" s="12"/>
      <c r="E35" s="7"/>
      <c r="F35" s="28"/>
      <c r="G35" s="28"/>
      <c r="H35" s="6"/>
      <c r="I35" s="28"/>
    </row>
    <row r="36" spans="1:9" x14ac:dyDescent="0.25">
      <c r="A36" s="2"/>
      <c r="B36" s="25" t="s">
        <v>27</v>
      </c>
      <c r="C36" s="18"/>
      <c r="D36" s="18"/>
      <c r="E36" s="7"/>
      <c r="F36" s="24"/>
      <c r="G36" s="24"/>
      <c r="H36" s="6"/>
      <c r="I36" s="24">
        <f>SUM(I31,I34)</f>
        <v>1086772777.9000001</v>
      </c>
    </row>
    <row r="37" spans="1:9" x14ac:dyDescent="0.25">
      <c r="A37" s="2"/>
      <c r="B37" s="3" t="s">
        <v>28</v>
      </c>
      <c r="C37" s="7"/>
      <c r="D37" s="7"/>
      <c r="E37" s="7"/>
      <c r="F37" s="9"/>
      <c r="G37" s="9"/>
      <c r="H37" s="6"/>
      <c r="I37" s="9"/>
    </row>
    <row r="38" spans="1:9" x14ac:dyDescent="0.25">
      <c r="B38" s="27"/>
      <c r="C38" s="7" t="s">
        <v>29</v>
      </c>
      <c r="D38" s="7"/>
      <c r="E38" s="7"/>
      <c r="F38" s="14"/>
      <c r="G38" s="14"/>
      <c r="H38" s="6"/>
      <c r="I38" s="14">
        <f>I24-I36</f>
        <v>211284223.94000006</v>
      </c>
    </row>
    <row r="39" spans="1:9" x14ac:dyDescent="0.25">
      <c r="A39" s="2"/>
      <c r="B39" s="25" t="s">
        <v>30</v>
      </c>
      <c r="C39" s="18"/>
      <c r="D39" s="18"/>
      <c r="E39" s="7"/>
      <c r="F39" s="24"/>
      <c r="G39" s="24"/>
      <c r="H39" s="6"/>
      <c r="I39" s="24">
        <f>SUM(I37:I38)</f>
        <v>211284223.94000006</v>
      </c>
    </row>
    <row r="40" spans="1:9" x14ac:dyDescent="0.25">
      <c r="A40" s="2"/>
      <c r="B40" s="25"/>
      <c r="C40" s="18"/>
      <c r="D40" s="18"/>
      <c r="E40" s="7"/>
      <c r="F40" s="29"/>
      <c r="G40" s="29"/>
      <c r="H40" s="6"/>
      <c r="I40" s="29"/>
    </row>
    <row r="41" spans="1:9" ht="15.75" thickBot="1" x14ac:dyDescent="0.3">
      <c r="A41" s="2"/>
      <c r="B41" s="25" t="s">
        <v>31</v>
      </c>
      <c r="C41" s="18"/>
      <c r="D41" s="18"/>
      <c r="E41" s="7"/>
      <c r="F41" s="24"/>
      <c r="G41" s="24"/>
      <c r="H41" s="6"/>
      <c r="I41" s="51">
        <f>+I36+I39</f>
        <v>1298057001.8400002</v>
      </c>
    </row>
    <row r="42" spans="1:9" ht="15.75" thickTop="1" x14ac:dyDescent="0.25">
      <c r="A42" s="2"/>
      <c r="B42" s="7"/>
      <c r="C42" s="7"/>
      <c r="D42" s="7"/>
      <c r="E42" s="7"/>
      <c r="F42" s="9"/>
      <c r="G42" s="9"/>
      <c r="H42" s="7"/>
      <c r="I42" s="7"/>
    </row>
    <row r="43" spans="1:9" x14ac:dyDescent="0.25">
      <c r="A43" s="2"/>
      <c r="B43" s="63"/>
      <c r="C43" s="63"/>
      <c r="D43" s="63"/>
      <c r="E43" s="63"/>
      <c r="F43" s="63"/>
      <c r="G43" s="63"/>
      <c r="H43" s="63"/>
      <c r="I43" s="63"/>
    </row>
    <row r="44" spans="1:9" x14ac:dyDescent="0.25">
      <c r="A44" s="2"/>
      <c r="B44" s="64" t="s">
        <v>47</v>
      </c>
      <c r="C44" s="64"/>
      <c r="D44" s="64"/>
      <c r="E44" s="64" t="s">
        <v>52</v>
      </c>
      <c r="F44" s="64"/>
      <c r="G44" s="64"/>
      <c r="H44" s="64" t="s">
        <v>53</v>
      </c>
      <c r="I44" s="64"/>
    </row>
    <row r="45" spans="1:9" x14ac:dyDescent="0.25">
      <c r="A45" s="2"/>
      <c r="B45" s="43"/>
      <c r="C45" s="43"/>
      <c r="D45" s="43"/>
      <c r="H45" s="53"/>
      <c r="I45" s="53"/>
    </row>
    <row r="46" spans="1:9" x14ac:dyDescent="0.25">
      <c r="A46" s="2"/>
      <c r="B46" s="48" t="s">
        <v>48</v>
      </c>
      <c r="C46" s="49"/>
      <c r="D46" s="47"/>
      <c r="E46" s="50" t="s">
        <v>50</v>
      </c>
      <c r="F46" s="48"/>
      <c r="G46" s="46"/>
      <c r="H46" s="32" t="s">
        <v>64</v>
      </c>
      <c r="I46" s="30"/>
    </row>
    <row r="47" spans="1:9" x14ac:dyDescent="0.25">
      <c r="A47" s="2"/>
      <c r="B47" s="46" t="s">
        <v>49</v>
      </c>
      <c r="C47" s="55"/>
      <c r="D47" s="55"/>
      <c r="E47" s="58" t="s">
        <v>59</v>
      </c>
      <c r="F47" s="32"/>
      <c r="G47" s="32"/>
      <c r="H47" s="33" t="s">
        <v>63</v>
      </c>
      <c r="I47" s="30"/>
    </row>
    <row r="48" spans="1:9" x14ac:dyDescent="0.25">
      <c r="A48" s="2"/>
      <c r="F48" s="33"/>
      <c r="G48" s="33"/>
      <c r="H48" s="33"/>
      <c r="I48" s="34"/>
    </row>
    <row r="49" spans="1:9" x14ac:dyDescent="0.25">
      <c r="A49" s="2"/>
      <c r="B49" s="1"/>
      <c r="C49" s="1"/>
      <c r="D49" s="1"/>
      <c r="E49" s="1"/>
      <c r="F49" s="35"/>
      <c r="G49" s="35"/>
      <c r="H49" s="1"/>
      <c r="I49" s="1"/>
    </row>
    <row r="50" spans="1:9" x14ac:dyDescent="0.25">
      <c r="A50" s="2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2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2"/>
      <c r="B52" s="1"/>
      <c r="C52" s="1"/>
      <c r="D52" s="1"/>
      <c r="E52" s="1"/>
      <c r="F52" s="1"/>
      <c r="G52" s="1"/>
      <c r="H52" s="1"/>
      <c r="I52" s="1"/>
    </row>
  </sheetData>
  <pageMargins left="0.7" right="0.7" top="0.75" bottom="0.75" header="0.3" footer="0.3"/>
  <pageSetup paperSize="9" scale="8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topLeftCell="A28" workbookViewId="0">
      <selection activeCell="D10" sqref="D10"/>
    </sheetView>
  </sheetViews>
  <sheetFormatPr baseColWidth="10" defaultRowHeight="15" x14ac:dyDescent="0.25"/>
  <cols>
    <col min="7" max="7" width="8.5703125" customWidth="1"/>
    <col min="8" max="8" width="15.28515625" customWidth="1"/>
  </cols>
  <sheetData>
    <row r="1" spans="1:8" ht="15.75" x14ac:dyDescent="0.25">
      <c r="A1" s="61"/>
      <c r="B1" s="65"/>
      <c r="C1" s="65"/>
      <c r="D1" s="61" t="s">
        <v>60</v>
      </c>
      <c r="E1" s="65"/>
      <c r="F1" s="65"/>
      <c r="G1" s="65"/>
      <c r="H1" s="65"/>
    </row>
    <row r="2" spans="1:8" ht="15.75" x14ac:dyDescent="0.25">
      <c r="A2" s="61"/>
      <c r="B2" s="65"/>
      <c r="C2" s="65"/>
      <c r="D2" s="65" t="s">
        <v>67</v>
      </c>
      <c r="E2" s="65"/>
      <c r="F2" s="65"/>
      <c r="G2" s="65"/>
      <c r="H2" s="65"/>
    </row>
    <row r="3" spans="1:8" ht="15.75" x14ac:dyDescent="0.25">
      <c r="B3" s="65"/>
      <c r="C3" s="65"/>
      <c r="D3" s="61" t="s">
        <v>62</v>
      </c>
      <c r="E3" s="65"/>
      <c r="F3" s="65"/>
      <c r="G3" s="65"/>
      <c r="H3" s="65"/>
    </row>
    <row r="4" spans="1:8" x14ac:dyDescent="0.25">
      <c r="A4" s="3" t="s">
        <v>2</v>
      </c>
      <c r="B4" s="4"/>
      <c r="C4" s="4"/>
      <c r="D4" s="7"/>
      <c r="E4" s="5"/>
      <c r="F4" s="5"/>
      <c r="G4" s="6"/>
      <c r="H4" s="6"/>
    </row>
    <row r="5" spans="1:8" x14ac:dyDescent="0.25">
      <c r="A5" s="3" t="s">
        <v>3</v>
      </c>
      <c r="B5" s="7"/>
      <c r="C5" s="7"/>
      <c r="D5" s="7"/>
      <c r="E5" s="6"/>
      <c r="F5" s="6"/>
      <c r="G5" s="6"/>
      <c r="H5" s="6"/>
    </row>
    <row r="6" spans="1:8" x14ac:dyDescent="0.25">
      <c r="A6" s="7"/>
      <c r="B6" s="7" t="s">
        <v>4</v>
      </c>
      <c r="C6" s="7"/>
      <c r="D6" s="7"/>
      <c r="E6" s="8"/>
      <c r="F6" s="8"/>
      <c r="G6" s="6"/>
      <c r="H6" s="9">
        <v>151830336.91999999</v>
      </c>
    </row>
    <row r="7" spans="1:8" x14ac:dyDescent="0.25">
      <c r="A7" s="12"/>
      <c r="B7" s="7" t="s">
        <v>5</v>
      </c>
      <c r="C7" s="7"/>
      <c r="D7" s="7"/>
      <c r="E7" s="13"/>
      <c r="F7" s="13"/>
      <c r="G7" s="6"/>
      <c r="H7" s="14">
        <v>229924981.65000001</v>
      </c>
    </row>
    <row r="8" spans="1:8" x14ac:dyDescent="0.25">
      <c r="A8" s="7"/>
      <c r="B8" s="7" t="s">
        <v>6</v>
      </c>
      <c r="C8" s="7"/>
      <c r="D8" s="7"/>
      <c r="E8" s="13"/>
      <c r="F8" s="13"/>
      <c r="G8" s="6"/>
      <c r="H8" s="14">
        <v>18874311.079999998</v>
      </c>
    </row>
    <row r="9" spans="1:8" x14ac:dyDescent="0.25">
      <c r="A9" s="12"/>
      <c r="B9" s="18" t="s">
        <v>7</v>
      </c>
      <c r="C9" s="18"/>
      <c r="D9" s="7"/>
      <c r="E9" s="19"/>
      <c r="F9" s="19"/>
      <c r="G9" s="6"/>
      <c r="H9" s="60">
        <v>209467</v>
      </c>
    </row>
    <row r="10" spans="1:8" x14ac:dyDescent="0.25">
      <c r="A10" s="12"/>
      <c r="B10" s="7" t="s">
        <v>8</v>
      </c>
      <c r="C10" s="7"/>
      <c r="D10" s="7"/>
      <c r="E10" s="13"/>
      <c r="F10" s="13"/>
      <c r="G10" s="6"/>
      <c r="H10" s="14">
        <v>272881.15999999997</v>
      </c>
    </row>
    <row r="11" spans="1:8" x14ac:dyDescent="0.25">
      <c r="A11" s="3" t="s">
        <v>9</v>
      </c>
      <c r="B11" s="7"/>
      <c r="C11" s="7"/>
      <c r="D11" s="66"/>
      <c r="E11" s="8"/>
      <c r="F11" s="8"/>
      <c r="G11" s="6"/>
      <c r="H11" s="8">
        <f>SUM(H5:H10)</f>
        <v>401111977.81</v>
      </c>
    </row>
    <row r="12" spans="1:8" x14ac:dyDescent="0.25">
      <c r="A12" s="3"/>
      <c r="B12" s="7"/>
      <c r="C12" s="7"/>
      <c r="D12" s="7"/>
      <c r="E12" s="8"/>
      <c r="F12" s="8"/>
      <c r="G12" s="6"/>
      <c r="H12" s="8"/>
    </row>
    <row r="13" spans="1:8" x14ac:dyDescent="0.25">
      <c r="A13" s="3" t="s">
        <v>10</v>
      </c>
      <c r="B13" s="7"/>
      <c r="C13" s="7"/>
      <c r="D13" s="7"/>
      <c r="E13" s="9"/>
      <c r="F13" s="9"/>
      <c r="G13" s="6"/>
      <c r="H13" s="9"/>
    </row>
    <row r="14" spans="1:8" x14ac:dyDescent="0.25">
      <c r="A14" s="12"/>
      <c r="B14" s="7" t="s">
        <v>11</v>
      </c>
      <c r="C14" s="7"/>
      <c r="D14" s="7"/>
      <c r="E14" s="42"/>
      <c r="F14" s="42"/>
      <c r="G14" s="6"/>
      <c r="H14" s="28">
        <v>427003537.36000001</v>
      </c>
    </row>
    <row r="15" spans="1:8" x14ac:dyDescent="0.25">
      <c r="A15" s="7"/>
      <c r="B15" s="7" t="s">
        <v>12</v>
      </c>
      <c r="C15" s="7"/>
      <c r="D15" s="7"/>
      <c r="E15" s="42"/>
      <c r="F15" s="42"/>
      <c r="G15" s="6"/>
      <c r="H15" s="28">
        <v>63445719.210000001</v>
      </c>
    </row>
    <row r="16" spans="1:8" x14ac:dyDescent="0.25">
      <c r="A16" s="7"/>
      <c r="B16" s="18" t="s">
        <v>13</v>
      </c>
      <c r="C16" s="18"/>
      <c r="D16" s="7"/>
      <c r="E16" s="13"/>
      <c r="F16" s="13"/>
      <c r="G16" s="6"/>
      <c r="H16" s="14">
        <v>411858</v>
      </c>
    </row>
    <row r="17" spans="1:8" x14ac:dyDescent="0.25">
      <c r="A17" s="12"/>
      <c r="B17" s="22" t="s">
        <v>14</v>
      </c>
      <c r="C17" s="22"/>
      <c r="D17" s="7"/>
      <c r="E17" s="8"/>
      <c r="F17" s="8"/>
      <c r="G17" s="6"/>
      <c r="H17" s="9">
        <v>245269.12</v>
      </c>
    </row>
    <row r="18" spans="1:8" x14ac:dyDescent="0.25">
      <c r="A18" s="3" t="s">
        <v>15</v>
      </c>
      <c r="B18" s="7"/>
      <c r="C18" s="7"/>
      <c r="D18" s="7"/>
      <c r="E18" s="8"/>
      <c r="F18" s="8"/>
      <c r="G18" s="6"/>
      <c r="H18" s="9">
        <v>1020646041.08</v>
      </c>
    </row>
    <row r="19" spans="1:8" x14ac:dyDescent="0.25">
      <c r="A19" s="3"/>
      <c r="B19" s="7"/>
      <c r="C19" s="7"/>
      <c r="D19" s="7"/>
      <c r="E19" s="24"/>
      <c r="F19" s="24"/>
      <c r="G19" s="6"/>
      <c r="H19" s="24"/>
    </row>
    <row r="20" spans="1:8" ht="15.75" thickBot="1" x14ac:dyDescent="0.3">
      <c r="A20" s="25" t="s">
        <v>16</v>
      </c>
      <c r="B20" s="18"/>
      <c r="C20" s="18"/>
      <c r="D20" s="7"/>
      <c r="E20" s="24"/>
      <c r="F20" s="24"/>
      <c r="G20" s="6"/>
      <c r="H20" s="51">
        <f>SUM(H18,H11)</f>
        <v>1421758018.8900001</v>
      </c>
    </row>
    <row r="21" spans="1:8" ht="15.75" thickTop="1" x14ac:dyDescent="0.25">
      <c r="A21" s="7"/>
      <c r="B21" s="7" t="s">
        <v>17</v>
      </c>
      <c r="C21" s="7"/>
      <c r="D21" s="7"/>
      <c r="E21" s="9"/>
      <c r="F21" s="9"/>
      <c r="G21" s="6"/>
      <c r="H21" s="9"/>
    </row>
    <row r="22" spans="1:8" x14ac:dyDescent="0.25">
      <c r="A22" s="3" t="s">
        <v>18</v>
      </c>
      <c r="B22" s="7"/>
      <c r="C22" s="7"/>
      <c r="D22" s="7"/>
      <c r="E22" s="9"/>
      <c r="F22" s="9"/>
      <c r="G22" s="6"/>
      <c r="H22" s="9"/>
    </row>
    <row r="23" spans="1:8" x14ac:dyDescent="0.25">
      <c r="A23" s="3" t="s">
        <v>19</v>
      </c>
      <c r="B23" s="7"/>
      <c r="C23" s="7"/>
      <c r="D23" s="7"/>
      <c r="E23" s="26"/>
      <c r="F23" s="26"/>
      <c r="G23" s="6"/>
      <c r="H23" s="26"/>
    </row>
    <row r="24" spans="1:8" x14ac:dyDescent="0.25">
      <c r="A24" s="7"/>
      <c r="B24" s="7" t="s">
        <v>20</v>
      </c>
      <c r="C24" s="7"/>
      <c r="D24" s="7"/>
      <c r="E24" s="14"/>
      <c r="F24" s="14"/>
      <c r="G24" s="6"/>
      <c r="H24" s="14">
        <v>14297079.609999999</v>
      </c>
    </row>
    <row r="25" spans="1:8" x14ac:dyDescent="0.25">
      <c r="A25" s="12"/>
      <c r="B25" s="7" t="s">
        <v>21</v>
      </c>
      <c r="C25" s="7"/>
      <c r="D25" s="7"/>
      <c r="E25" s="14"/>
      <c r="F25" s="14"/>
      <c r="G25" s="6"/>
      <c r="H25" s="14">
        <v>0</v>
      </c>
    </row>
    <row r="26" spans="1:8" x14ac:dyDescent="0.25">
      <c r="A26" s="12"/>
      <c r="B26" s="7" t="s">
        <v>22</v>
      </c>
      <c r="C26" s="7"/>
      <c r="D26" s="7"/>
      <c r="E26" s="14"/>
      <c r="F26" s="14"/>
      <c r="G26" s="6"/>
      <c r="H26" s="14">
        <v>2257768</v>
      </c>
    </row>
    <row r="27" spans="1:8" x14ac:dyDescent="0.25">
      <c r="A27" s="66" t="s">
        <v>23</v>
      </c>
      <c r="B27" s="18"/>
      <c r="C27" s="18"/>
      <c r="D27" s="7"/>
      <c r="E27" s="24"/>
      <c r="F27" s="24"/>
      <c r="G27" s="6"/>
      <c r="H27" s="24">
        <f>SUM(H24:H26)</f>
        <v>16554847.609999999</v>
      </c>
    </row>
    <row r="28" spans="1:8" x14ac:dyDescent="0.25">
      <c r="A28" s="3"/>
      <c r="B28" s="7"/>
      <c r="C28" s="7"/>
      <c r="D28" s="7"/>
      <c r="E28" s="8"/>
      <c r="F28" s="8"/>
      <c r="G28" s="6"/>
      <c r="H28" s="8"/>
    </row>
    <row r="29" spans="1:8" x14ac:dyDescent="0.25">
      <c r="A29" s="27" t="s">
        <v>24</v>
      </c>
      <c r="B29" s="12"/>
      <c r="C29" s="12"/>
      <c r="D29" s="7"/>
      <c r="E29" s="28"/>
      <c r="F29" s="28"/>
      <c r="G29" s="6"/>
      <c r="H29" s="28"/>
    </row>
    <row r="30" spans="1:8" x14ac:dyDescent="0.25">
      <c r="A30" s="12"/>
      <c r="B30" s="7" t="s">
        <v>25</v>
      </c>
      <c r="C30" s="7"/>
      <c r="D30" s="7"/>
      <c r="E30" s="13"/>
      <c r="F30" s="13"/>
      <c r="G30" s="6"/>
      <c r="H30" s="14">
        <v>1044740160.83</v>
      </c>
    </row>
    <row r="31" spans="1:8" x14ac:dyDescent="0.25">
      <c r="A31" s="27" t="s">
        <v>26</v>
      </c>
      <c r="B31" s="12"/>
      <c r="C31" s="12"/>
      <c r="D31" s="7"/>
      <c r="E31" s="28"/>
      <c r="F31" s="28"/>
      <c r="G31" s="6"/>
      <c r="H31" s="28"/>
    </row>
    <row r="32" spans="1:8" x14ac:dyDescent="0.25">
      <c r="A32" s="25" t="s">
        <v>27</v>
      </c>
      <c r="B32" s="18"/>
      <c r="C32" s="18"/>
      <c r="D32" s="7"/>
      <c r="E32" s="24"/>
      <c r="F32" s="24"/>
      <c r="G32" s="6"/>
      <c r="H32" s="24">
        <f>SUM(H27,H30)</f>
        <v>1061295008.4400001</v>
      </c>
    </row>
    <row r="33" spans="1:8" x14ac:dyDescent="0.25">
      <c r="A33" s="3" t="s">
        <v>28</v>
      </c>
      <c r="B33" s="7"/>
      <c r="C33" s="7"/>
      <c r="D33" s="7"/>
      <c r="E33" s="9"/>
      <c r="F33" s="9"/>
      <c r="G33" s="6"/>
      <c r="H33" s="9"/>
    </row>
    <row r="34" spans="1:8" x14ac:dyDescent="0.25">
      <c r="A34" s="27"/>
      <c r="B34" s="7" t="s">
        <v>29</v>
      </c>
      <c r="C34" s="7"/>
      <c r="D34" s="7"/>
      <c r="E34" s="14"/>
      <c r="F34" s="14"/>
      <c r="G34" s="6"/>
      <c r="H34" s="14">
        <f>H20-H32</f>
        <v>360463010.45000005</v>
      </c>
    </row>
    <row r="35" spans="1:8" x14ac:dyDescent="0.25">
      <c r="A35" s="25" t="s">
        <v>30</v>
      </c>
      <c r="B35" s="18"/>
      <c r="C35" s="18"/>
      <c r="D35" s="7"/>
      <c r="E35" s="24"/>
      <c r="F35" s="24"/>
      <c r="G35" s="6"/>
      <c r="H35" s="24">
        <f>SUM(H33:H34)</f>
        <v>360463010.45000005</v>
      </c>
    </row>
    <row r="36" spans="1:8" x14ac:dyDescent="0.25">
      <c r="A36" s="25"/>
      <c r="B36" s="18"/>
      <c r="C36" s="18"/>
      <c r="D36" s="7"/>
      <c r="E36" s="29"/>
      <c r="F36" s="29"/>
      <c r="G36" s="6"/>
      <c r="H36" s="29"/>
    </row>
    <row r="37" spans="1:8" ht="15.75" thickBot="1" x14ac:dyDescent="0.3">
      <c r="A37" s="25" t="s">
        <v>31</v>
      </c>
      <c r="B37" s="18"/>
      <c r="C37" s="18"/>
      <c r="D37" s="7"/>
      <c r="E37" s="24"/>
      <c r="F37" s="24"/>
      <c r="G37" s="6"/>
      <c r="H37" s="51">
        <f>+H32+H35</f>
        <v>1421758018.8900001</v>
      </c>
    </row>
    <row r="38" spans="1:8" ht="15.75" thickTop="1" x14ac:dyDescent="0.25">
      <c r="A38" s="7"/>
      <c r="B38" s="7"/>
      <c r="C38" s="7"/>
      <c r="D38" s="7"/>
      <c r="E38" s="9"/>
      <c r="F38" s="9"/>
      <c r="G38" s="7"/>
      <c r="H38" s="7"/>
    </row>
    <row r="39" spans="1:8" x14ac:dyDescent="0.25">
      <c r="A39" s="66"/>
      <c r="B39" s="66"/>
      <c r="C39" s="66"/>
      <c r="D39" s="66"/>
      <c r="E39" s="66"/>
      <c r="F39" s="66"/>
      <c r="G39" s="66"/>
      <c r="H39" s="66"/>
    </row>
    <row r="40" spans="1:8" x14ac:dyDescent="0.25">
      <c r="A40" s="64" t="s">
        <v>47</v>
      </c>
      <c r="B40" s="64"/>
      <c r="C40" s="64"/>
      <c r="D40" s="64" t="s">
        <v>52</v>
      </c>
      <c r="E40" s="64"/>
      <c r="F40" s="64"/>
      <c r="G40" s="64" t="s">
        <v>53</v>
      </c>
      <c r="H40" s="64"/>
    </row>
    <row r="41" spans="1:8" x14ac:dyDescent="0.25">
      <c r="A41" s="43"/>
      <c r="B41" s="43"/>
      <c r="C41" s="43"/>
      <c r="G41" s="53"/>
      <c r="H41" s="53"/>
    </row>
    <row r="42" spans="1:8" x14ac:dyDescent="0.25">
      <c r="A42" s="48" t="s">
        <v>48</v>
      </c>
      <c r="B42" s="49"/>
      <c r="C42" s="47"/>
      <c r="D42" s="50" t="s">
        <v>50</v>
      </c>
      <c r="E42" s="48"/>
      <c r="F42" s="46"/>
      <c r="G42" s="32" t="s">
        <v>66</v>
      </c>
      <c r="H42" s="30"/>
    </row>
    <row r="43" spans="1:8" x14ac:dyDescent="0.25">
      <c r="A43" s="46" t="s">
        <v>49</v>
      </c>
      <c r="B43" s="55"/>
      <c r="C43" s="55"/>
      <c r="D43" s="58" t="s">
        <v>59</v>
      </c>
      <c r="E43" s="32"/>
      <c r="F43" s="32"/>
      <c r="G43" s="33" t="s">
        <v>63</v>
      </c>
      <c r="H43" s="30"/>
    </row>
    <row r="44" spans="1:8" x14ac:dyDescent="0.25">
      <c r="E44" s="33"/>
      <c r="F44" s="33"/>
      <c r="G44" s="33"/>
      <c r="H44" s="34"/>
    </row>
    <row r="45" spans="1:8" x14ac:dyDescent="0.25">
      <c r="A45" s="1"/>
      <c r="B45" s="1"/>
      <c r="C45" s="1"/>
      <c r="D45" s="1"/>
      <c r="E45" s="35"/>
      <c r="F45" s="35"/>
      <c r="G45" s="1"/>
      <c r="H45" s="1"/>
    </row>
  </sheetData>
  <pageMargins left="0.7" right="0.7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abril 2024</vt:lpstr>
      <vt:lpstr>Mayo 2024</vt:lpstr>
      <vt:lpstr>Hoja2</vt:lpstr>
      <vt:lpstr>Junio 24</vt:lpstr>
      <vt:lpstr>Julio 2024</vt:lpstr>
      <vt:lpstr>Ago. 24</vt:lpstr>
      <vt:lpstr>SEPT. 2024</vt:lpstr>
      <vt:lpstr>'Junio 24'!Área_de_impresión</vt:lpstr>
      <vt:lpstr>'SEPT.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Ubiera</dc:creator>
  <cp:lastModifiedBy>Patricia Haché</cp:lastModifiedBy>
  <cp:lastPrinted>2024-11-19T20:45:09Z</cp:lastPrinted>
  <dcterms:created xsi:type="dcterms:W3CDTF">2024-01-22T14:43:30Z</dcterms:created>
  <dcterms:modified xsi:type="dcterms:W3CDTF">2024-11-19T20:45:14Z</dcterms:modified>
</cp:coreProperties>
</file>