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DICIEMBRE\"/>
    </mc:Choice>
  </mc:AlternateContent>
  <bookViews>
    <workbookView xWindow="0" yWindow="0" windowWidth="19170" windowHeight="11460" firstSheet="2" activeTab="9"/>
  </bookViews>
  <sheets>
    <sheet name="abril 2024" sheetId="1" r:id="rId1"/>
    <sheet name="Mayo 2024" sheetId="3" r:id="rId2"/>
    <sheet name="Hoja2" sheetId="2" r:id="rId3"/>
    <sheet name="Junio 24" sheetId="4" r:id="rId4"/>
    <sheet name="Julio 2024" sheetId="5" r:id="rId5"/>
    <sheet name="Ago. 24" sheetId="6" r:id="rId6"/>
    <sheet name="SEPT. 2024" sheetId="7" r:id="rId7"/>
    <sheet name="Octubre 2024" sheetId="9" r:id="rId8"/>
    <sheet name="Nov. 24" sheetId="8" r:id="rId9"/>
    <sheet name="Dic. 2024" sheetId="10" r:id="rId10"/>
  </sheets>
  <definedNames>
    <definedName name="_xlnm.Print_Area" localSheetId="3">'Junio 24'!$A$1:$I$52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0" l="1"/>
  <c r="G32" i="10" s="1"/>
  <c r="G11" i="10"/>
  <c r="G20" i="10" s="1"/>
  <c r="G34" i="10" l="1"/>
  <c r="G35" i="10" s="1"/>
  <c r="G37" i="10" s="1"/>
  <c r="I36" i="9"/>
  <c r="I31" i="9"/>
  <c r="I24" i="9"/>
  <c r="I15" i="9"/>
  <c r="I38" i="9" l="1"/>
  <c r="I39" i="9" s="1"/>
  <c r="I41" i="9" s="1"/>
  <c r="I31" i="8"/>
  <c r="I36" i="8" s="1"/>
  <c r="I15" i="8"/>
  <c r="I24" i="8" s="1"/>
  <c r="I38" i="8" l="1"/>
  <c r="I39" i="8" s="1"/>
  <c r="I41" i="8" s="1"/>
  <c r="I31" i="7"/>
  <c r="I36" i="7" s="1"/>
  <c r="I15" i="7"/>
  <c r="I24" i="7" s="1"/>
  <c r="I38" i="7" l="1"/>
  <c r="I39" i="7" s="1"/>
  <c r="I41" i="7" s="1"/>
  <c r="I31" i="6"/>
  <c r="I36" i="6" s="1"/>
  <c r="I15" i="6"/>
  <c r="I24" i="6" s="1"/>
  <c r="I38" i="6" l="1"/>
  <c r="I39" i="6"/>
  <c r="I41" i="6" s="1"/>
  <c r="I31" i="5"/>
  <c r="I36" i="5" s="1"/>
  <c r="I15" i="5"/>
  <c r="I24" i="5" l="1"/>
  <c r="I38" i="5" s="1"/>
  <c r="I39" i="5" s="1"/>
  <c r="I41" i="5" s="1"/>
  <c r="I31" i="4"/>
  <c r="I36" i="4" s="1"/>
  <c r="I22" i="4"/>
  <c r="I15" i="4"/>
  <c r="I24" i="4" l="1"/>
  <c r="I38" i="4" s="1"/>
  <c r="I39" i="4" s="1"/>
  <c r="I41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<sst xmlns="http://schemas.openxmlformats.org/spreadsheetml/2006/main" count="400" uniqueCount="84">
  <si>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</si>
  <si>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</si>
  <si>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</si>
  <si>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</si>
  <si>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</si>
  <si>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</si>
  <si>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</si>
  <si>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</si>
  <si>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</si>
  <si>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</si>
  <si>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</si>
  <si>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</si>
  <si>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</si>
  <si>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</si>
  <si>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</si>
  <si>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</si>
  <si>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</si>
  <si>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</si>
  <si>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</si>
  <si>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</si>
  <si>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</si>
  <si>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</si>
  <si>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</si>
  <si>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</si>
  <si>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</si>
  <si>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</si>
  <si>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</si>
  <si>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</si>
  <si>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</si>
  <si>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</si>
  <si>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</si>
  <si>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</si>
  <si>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</si>
  <si>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</si>
  <si>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</si>
  <si>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</si>
  <si>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</si>
  <si>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</si>
  <si>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</si>
  <si>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</si>
  <si>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</si>
  <si>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</si>
  <si>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</si>
  <si>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</si>
  <si>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</si>
  <si>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</si>
  <si>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</si>
  <si>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</si>
  <si>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</si>
  <si>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</si>
  <si>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</si>
  <si>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</si>
  <si>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</si>
  <si>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</si>
  <si>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</si>
  <si>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</si>
  <si>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Al 30 Junio 2024</t>
  </si>
  <si>
    <t>Dr. Wandy Batista Gomez</t>
  </si>
  <si>
    <t xml:space="preserve">       Director General</t>
  </si>
  <si>
    <t xml:space="preserve">                 Gerente Financiera</t>
  </si>
  <si>
    <t xml:space="preserve">    BALANCE GENERAL</t>
  </si>
  <si>
    <t xml:space="preserve">                          AL 30 DE JULIO 20254</t>
  </si>
  <si>
    <t xml:space="preserve">        (Valores en RD$)</t>
  </si>
  <si>
    <t xml:space="preserve">                   Director General</t>
  </si>
  <si>
    <t xml:space="preserve">           Dr. Victor Santana Pilier</t>
  </si>
  <si>
    <t xml:space="preserve">                          AL 30 DE AGOSTO 2024</t>
  </si>
  <si>
    <t xml:space="preserve">                          AL 30 SEPTIEMBRE 2024</t>
  </si>
  <si>
    <t xml:space="preserve">                                                             </t>
  </si>
  <si>
    <t xml:space="preserve">                          AL 30 NOVIEMBRE 2024</t>
  </si>
  <si>
    <t xml:space="preserve">           Ing. Dolores Nuñez</t>
  </si>
  <si>
    <t>Nota # 1</t>
  </si>
  <si>
    <t xml:space="preserve"> Nota # 2</t>
  </si>
  <si>
    <t>Nota # 4</t>
  </si>
  <si>
    <t>Nota # 3</t>
  </si>
  <si>
    <t>Nota # 5</t>
  </si>
  <si>
    <t>Nota # 6</t>
  </si>
  <si>
    <t xml:space="preserve">                          AL 31 OCTUBRE 2024</t>
  </si>
  <si>
    <t>Nota # 01</t>
  </si>
  <si>
    <t>Nota # 02</t>
  </si>
  <si>
    <t>Nota # 03</t>
  </si>
  <si>
    <t>Nota # 04</t>
  </si>
  <si>
    <t>Nota # 05</t>
  </si>
  <si>
    <t>Nota # 06</t>
  </si>
  <si>
    <t xml:space="preserve">                          AL 30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</si>
</sst>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/>
    <xf numFmtId="43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228599</xdr:colOff>
      <xdr:row>2</xdr:row>
      <xdr:rowOff>9524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1743075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82"/>
      <c r="C1" s="82"/>
      <c r="D1" s="82"/>
      <c r="E1" s="82"/>
      <c r="F1" s="82"/>
      <c r="G1" s="82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82" t="s">
        <v>0</v>
      </c>
      <c r="C7" s="82"/>
      <c r="D7" s="82"/>
      <c r="E7" s="82"/>
      <c r="F7" s="82"/>
      <c r="G7" s="82"/>
    </row>
    <row r="8" spans="2:17" ht="12" customHeight="1" x14ac:dyDescent="0.25">
      <c r="B8" s="82" t="s">
        <v>44</v>
      </c>
      <c r="C8" s="82"/>
      <c r="D8" s="82"/>
      <c r="E8" s="82"/>
      <c r="F8" s="82"/>
      <c r="G8" s="82"/>
    </row>
    <row r="9" spans="2:17" ht="12.75" customHeight="1" x14ac:dyDescent="0.25">
      <c r="B9" s="82" t="s">
        <v>1</v>
      </c>
      <c r="C9" s="82"/>
      <c r="D9" s="82"/>
      <c r="E9" s="82"/>
      <c r="F9" s="82"/>
      <c r="G9" s="82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83"/>
      <c r="C45" s="83"/>
      <c r="D45" s="83"/>
      <c r="E45" s="83"/>
      <c r="F45" s="83"/>
      <c r="G45" s="83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28" workbookViewId="0">
      <selection activeCell="A40" sqref="A40"/>
    </sheetView>
  </sheetViews>
  <sheetFormatPr baseColWidth="10" defaultRowHeight="15" x14ac:dyDescent="0.25"/>
  <cols>
    <col min="7" max="7" width="16.5703125" customWidth="1"/>
  </cols>
  <sheetData>
    <row r="1" spans="1:7" ht="15.75" x14ac:dyDescent="0.25">
      <c r="A1" s="61"/>
      <c r="B1" s="76"/>
      <c r="C1" s="76"/>
      <c r="D1" s="61" t="s">
        <v>60</v>
      </c>
      <c r="E1" s="76"/>
      <c r="F1" s="76"/>
      <c r="G1" s="76"/>
    </row>
    <row r="2" spans="1:7" ht="15.75" x14ac:dyDescent="0.25">
      <c r="A2" s="61"/>
      <c r="B2" s="76"/>
      <c r="C2" s="76"/>
      <c r="D2" s="73" t="s">
        <v>83</v>
      </c>
      <c r="E2" s="73"/>
      <c r="F2" s="73"/>
      <c r="G2" s="76"/>
    </row>
    <row r="3" spans="1:7" ht="15.75" x14ac:dyDescent="0.25">
      <c r="B3" s="76"/>
      <c r="C3" s="76"/>
      <c r="D3" s="61" t="s">
        <v>62</v>
      </c>
      <c r="E3" s="76"/>
      <c r="F3" s="76"/>
      <c r="G3" s="76"/>
    </row>
    <row r="4" spans="1:7" x14ac:dyDescent="0.25">
      <c r="A4" s="3" t="s">
        <v>2</v>
      </c>
      <c r="B4" s="4"/>
      <c r="C4" s="4"/>
      <c r="D4" s="7"/>
      <c r="E4" s="5"/>
      <c r="F4" s="5"/>
      <c r="G4" s="6"/>
    </row>
    <row r="5" spans="1:7" x14ac:dyDescent="0.25">
      <c r="A5" s="3" t="s">
        <v>3</v>
      </c>
      <c r="B5" s="7"/>
      <c r="C5" s="7"/>
      <c r="D5" s="7"/>
      <c r="E5" s="6"/>
      <c r="F5" s="6"/>
      <c r="G5" s="6"/>
    </row>
    <row r="6" spans="1:7" x14ac:dyDescent="0.25">
      <c r="A6" s="7"/>
      <c r="B6" s="7" t="s">
        <v>4</v>
      </c>
      <c r="C6" s="7"/>
      <c r="D6" s="7"/>
      <c r="E6" s="78" t="s">
        <v>70</v>
      </c>
      <c r="F6" s="8"/>
      <c r="G6" s="9">
        <v>110170569.58</v>
      </c>
    </row>
    <row r="7" spans="1:7" x14ac:dyDescent="0.25">
      <c r="A7" s="12"/>
      <c r="B7" s="7" t="s">
        <v>5</v>
      </c>
      <c r="C7" s="7"/>
      <c r="D7" s="7"/>
      <c r="E7" s="79" t="s">
        <v>71</v>
      </c>
      <c r="F7" s="13"/>
      <c r="G7" s="14">
        <v>235290322.28</v>
      </c>
    </row>
    <row r="8" spans="1:7" x14ac:dyDescent="0.25">
      <c r="A8" s="7"/>
      <c r="B8" s="7" t="s">
        <v>6</v>
      </c>
      <c r="C8" s="7"/>
      <c r="D8" s="7"/>
      <c r="E8" s="79" t="s">
        <v>72</v>
      </c>
      <c r="F8" s="13"/>
      <c r="G8" s="14">
        <v>16322730.939999999</v>
      </c>
    </row>
    <row r="9" spans="1:7" x14ac:dyDescent="0.25">
      <c r="A9" s="12"/>
      <c r="B9" s="18" t="s">
        <v>7</v>
      </c>
      <c r="C9" s="18"/>
      <c r="D9" s="7"/>
      <c r="E9" s="80"/>
      <c r="F9" s="19"/>
      <c r="G9" s="60">
        <v>209467</v>
      </c>
    </row>
    <row r="10" spans="1:7" x14ac:dyDescent="0.25">
      <c r="A10" s="12"/>
      <c r="B10" s="7" t="s">
        <v>8</v>
      </c>
      <c r="C10" s="7"/>
      <c r="D10" s="7"/>
      <c r="E10" s="79"/>
      <c r="F10" s="13"/>
      <c r="G10" s="14">
        <v>272881.15999999997</v>
      </c>
    </row>
    <row r="11" spans="1:7" x14ac:dyDescent="0.25">
      <c r="A11" s="3" t="s">
        <v>9</v>
      </c>
      <c r="B11" s="7"/>
      <c r="C11" s="7"/>
      <c r="D11" s="77"/>
      <c r="E11" s="78"/>
      <c r="F11" s="8"/>
      <c r="G11" s="8">
        <f>SUM(G5:G10)</f>
        <v>362265970.96000004</v>
      </c>
    </row>
    <row r="12" spans="1:7" x14ac:dyDescent="0.25">
      <c r="A12" s="3"/>
      <c r="B12" s="7"/>
      <c r="C12" s="7"/>
      <c r="D12" s="7"/>
      <c r="E12" s="78"/>
      <c r="F12" s="8"/>
      <c r="G12" s="8"/>
    </row>
    <row r="13" spans="1:7" x14ac:dyDescent="0.25">
      <c r="A13" s="3" t="s">
        <v>10</v>
      </c>
      <c r="B13" s="7"/>
      <c r="C13" s="7"/>
      <c r="D13" s="7"/>
      <c r="E13" s="81"/>
      <c r="F13" s="9"/>
      <c r="G13" s="9"/>
    </row>
    <row r="14" spans="1:7" x14ac:dyDescent="0.25">
      <c r="A14" s="12"/>
      <c r="B14" s="7" t="s">
        <v>11</v>
      </c>
      <c r="C14" s="7"/>
      <c r="D14" s="7"/>
      <c r="E14" s="79" t="s">
        <v>73</v>
      </c>
      <c r="F14" s="42"/>
      <c r="G14" s="28">
        <v>436967741.38999999</v>
      </c>
    </row>
    <row r="15" spans="1:7" x14ac:dyDescent="0.25">
      <c r="A15" s="7"/>
      <c r="B15" s="7" t="s">
        <v>12</v>
      </c>
      <c r="C15" s="7"/>
      <c r="D15" s="7"/>
      <c r="E15" s="79" t="s">
        <v>74</v>
      </c>
      <c r="F15" s="42"/>
      <c r="G15" s="28">
        <v>604463919.98000002</v>
      </c>
    </row>
    <row r="16" spans="1:7" x14ac:dyDescent="0.25">
      <c r="A16" s="7"/>
      <c r="B16" s="18" t="s">
        <v>13</v>
      </c>
      <c r="C16" s="18"/>
      <c r="D16" s="7"/>
      <c r="E16" s="13"/>
      <c r="F16" s="13"/>
      <c r="G16" s="14">
        <v>411858</v>
      </c>
    </row>
    <row r="17" spans="1:7" x14ac:dyDescent="0.25">
      <c r="A17" s="12"/>
      <c r="B17" s="22" t="s">
        <v>14</v>
      </c>
      <c r="C17" s="22"/>
      <c r="D17" s="7"/>
      <c r="E17" s="8"/>
      <c r="F17" s="8"/>
      <c r="G17" s="9">
        <v>245269.12</v>
      </c>
    </row>
    <row r="18" spans="1:7" x14ac:dyDescent="0.25">
      <c r="A18" s="3" t="s">
        <v>15</v>
      </c>
      <c r="B18" s="7"/>
      <c r="C18" s="7"/>
      <c r="D18" s="7"/>
      <c r="E18" s="8"/>
      <c r="F18" s="8"/>
      <c r="G18" s="8">
        <v>1020646041.08</v>
      </c>
    </row>
    <row r="19" spans="1:7" x14ac:dyDescent="0.25">
      <c r="A19" s="3"/>
      <c r="B19" s="7"/>
      <c r="C19" s="7"/>
      <c r="D19" s="7"/>
      <c r="E19" s="24"/>
      <c r="F19" s="24"/>
      <c r="G19" s="24"/>
    </row>
    <row r="20" spans="1:7" ht="15.75" thickBot="1" x14ac:dyDescent="0.3">
      <c r="A20" s="25" t="s">
        <v>16</v>
      </c>
      <c r="B20" s="18"/>
      <c r="C20" s="18"/>
      <c r="D20" s="7"/>
      <c r="E20" s="24"/>
      <c r="F20" s="24"/>
      <c r="G20" s="51">
        <f>SUM(G18,G11)</f>
        <v>1382912012.04</v>
      </c>
    </row>
    <row r="21" spans="1:7" ht="15.75" thickTop="1" x14ac:dyDescent="0.25">
      <c r="A21" s="7"/>
      <c r="B21" s="7" t="s">
        <v>17</v>
      </c>
      <c r="C21" s="7"/>
      <c r="D21" s="7"/>
      <c r="E21" s="9"/>
      <c r="F21" s="9"/>
      <c r="G21" s="9"/>
    </row>
    <row r="22" spans="1:7" x14ac:dyDescent="0.25">
      <c r="A22" s="3" t="s">
        <v>18</v>
      </c>
      <c r="B22" s="7"/>
      <c r="C22" s="7"/>
      <c r="D22" s="7"/>
      <c r="E22" s="9"/>
      <c r="F22" s="9"/>
      <c r="G22" s="9"/>
    </row>
    <row r="23" spans="1:7" x14ac:dyDescent="0.25">
      <c r="A23" s="3" t="s">
        <v>19</v>
      </c>
      <c r="B23" s="7"/>
      <c r="C23" s="7"/>
      <c r="D23" s="7"/>
      <c r="E23" s="26"/>
      <c r="F23" s="26"/>
      <c r="G23" s="26"/>
    </row>
    <row r="24" spans="1:7" x14ac:dyDescent="0.25">
      <c r="A24" s="7"/>
      <c r="B24" s="7" t="s">
        <v>20</v>
      </c>
      <c r="C24" s="7"/>
      <c r="D24" s="7"/>
      <c r="E24" s="13" t="s">
        <v>75</v>
      </c>
      <c r="F24" s="14"/>
      <c r="G24" s="14">
        <v>8586064.1899999995</v>
      </c>
    </row>
    <row r="25" spans="1:7" x14ac:dyDescent="0.25">
      <c r="A25" s="12"/>
      <c r="B25" s="7" t="s">
        <v>21</v>
      </c>
      <c r="C25" s="7"/>
      <c r="D25" s="7"/>
      <c r="E25" s="14"/>
      <c r="F25" s="14"/>
      <c r="G25" s="14">
        <v>0</v>
      </c>
    </row>
    <row r="26" spans="1:7" x14ac:dyDescent="0.25">
      <c r="A26" s="12"/>
      <c r="B26" s="7" t="s">
        <v>22</v>
      </c>
      <c r="C26" s="7"/>
      <c r="D26" s="7"/>
      <c r="E26" s="14"/>
      <c r="F26" s="14"/>
      <c r="G26" s="14">
        <v>2257768</v>
      </c>
    </row>
    <row r="27" spans="1:7" x14ac:dyDescent="0.25">
      <c r="A27" s="77" t="s">
        <v>23</v>
      </c>
      <c r="B27" s="18"/>
      <c r="C27" s="18"/>
      <c r="D27" s="7"/>
      <c r="E27" s="24"/>
      <c r="F27" s="24"/>
      <c r="G27" s="24">
        <f>SUM(G24:G26)</f>
        <v>10843832.189999999</v>
      </c>
    </row>
    <row r="28" spans="1:7" x14ac:dyDescent="0.25">
      <c r="A28" s="3"/>
      <c r="B28" s="7"/>
      <c r="C28" s="7"/>
      <c r="D28" s="7"/>
      <c r="E28" s="8"/>
      <c r="F28" s="8"/>
      <c r="G28" s="8"/>
    </row>
    <row r="29" spans="1:7" x14ac:dyDescent="0.25">
      <c r="A29" s="27" t="s">
        <v>24</v>
      </c>
      <c r="B29" s="12"/>
      <c r="C29" s="12"/>
      <c r="D29" s="7"/>
      <c r="E29" s="28"/>
      <c r="F29" s="28"/>
      <c r="G29" s="28"/>
    </row>
    <row r="30" spans="1:7" x14ac:dyDescent="0.25">
      <c r="A30" s="12"/>
      <c r="B30" s="7" t="s">
        <v>25</v>
      </c>
      <c r="C30" s="7"/>
      <c r="D30" s="7"/>
      <c r="E30" s="13"/>
      <c r="G30" s="14">
        <v>1054989220.9299999</v>
      </c>
    </row>
    <row r="31" spans="1:7" x14ac:dyDescent="0.25">
      <c r="A31" s="27" t="s">
        <v>26</v>
      </c>
      <c r="B31" s="12"/>
      <c r="C31" s="12"/>
      <c r="D31" s="7"/>
      <c r="E31" s="28"/>
      <c r="F31" s="28"/>
      <c r="G31" s="28"/>
    </row>
    <row r="32" spans="1:7" x14ac:dyDescent="0.25">
      <c r="A32" s="25" t="s">
        <v>27</v>
      </c>
      <c r="B32" s="18"/>
      <c r="C32" s="18"/>
      <c r="D32" s="7"/>
      <c r="E32" s="24"/>
      <c r="F32" s="24"/>
      <c r="G32" s="24">
        <f>SUM(G27,G30)</f>
        <v>1065833053.12</v>
      </c>
    </row>
    <row r="33" spans="1:7" x14ac:dyDescent="0.25">
      <c r="A33" s="3" t="s">
        <v>28</v>
      </c>
      <c r="B33" s="7"/>
      <c r="C33" s="7"/>
      <c r="D33" s="7"/>
      <c r="E33" s="9"/>
      <c r="F33" s="9"/>
      <c r="G33" s="9"/>
    </row>
    <row r="34" spans="1:7" x14ac:dyDescent="0.25">
      <c r="A34" s="27"/>
      <c r="B34" s="7" t="s">
        <v>29</v>
      </c>
      <c r="C34" s="7"/>
      <c r="D34" s="7"/>
      <c r="E34" s="14"/>
      <c r="F34" s="14"/>
      <c r="G34" s="14">
        <f>G20-G32</f>
        <v>317078958.91999996</v>
      </c>
    </row>
    <row r="35" spans="1:7" x14ac:dyDescent="0.25">
      <c r="A35" s="25" t="s">
        <v>30</v>
      </c>
      <c r="B35" s="18"/>
      <c r="C35" s="18"/>
      <c r="D35" s="7"/>
      <c r="E35" s="24"/>
      <c r="F35" s="24"/>
      <c r="G35" s="24">
        <f>SUM(G33:G34)</f>
        <v>317078958.91999996</v>
      </c>
    </row>
    <row r="36" spans="1:7" x14ac:dyDescent="0.25">
      <c r="A36" s="25"/>
      <c r="B36" s="18"/>
      <c r="C36" s="18"/>
      <c r="D36" s="7"/>
      <c r="E36" s="29"/>
      <c r="F36" s="29"/>
      <c r="G36" s="29"/>
    </row>
    <row r="37" spans="1:7" ht="15.75" thickBot="1" x14ac:dyDescent="0.3">
      <c r="A37" s="25" t="s">
        <v>31</v>
      </c>
      <c r="B37" s="18"/>
      <c r="C37" s="18"/>
      <c r="D37" s="7"/>
      <c r="E37" s="24"/>
      <c r="F37" s="24"/>
      <c r="G37" s="51">
        <f>+G32+G35</f>
        <v>1382912012.04</v>
      </c>
    </row>
    <row r="38" spans="1:7" ht="15.75" thickTop="1" x14ac:dyDescent="0.25">
      <c r="A38" s="7"/>
      <c r="B38" s="7"/>
      <c r="C38" s="7"/>
      <c r="D38" s="7"/>
      <c r="E38" s="9"/>
      <c r="F38" s="9"/>
      <c r="G38" s="7"/>
    </row>
    <row r="39" spans="1:7" ht="56.25" customHeight="1" x14ac:dyDescent="0.25">
      <c r="A39" s="77"/>
      <c r="B39" s="77"/>
      <c r="C39" s="77"/>
      <c r="D39" s="77"/>
      <c r="E39" s="77"/>
      <c r="F39" s="77"/>
      <c r="G39" s="77"/>
    </row>
    <row r="40" spans="1:7" x14ac:dyDescent="0.25">
      <c r="A40" s="59" t="s">
        <v>47</v>
      </c>
      <c r="B40" s="59"/>
      <c r="C40" s="59"/>
      <c r="D40" s="59" t="s">
        <v>52</v>
      </c>
      <c r="E40" s="59"/>
      <c r="F40" s="59"/>
      <c r="G40" s="59"/>
    </row>
    <row r="41" spans="1:7" x14ac:dyDescent="0.25">
      <c r="A41" s="59"/>
      <c r="B41" s="59"/>
      <c r="C41" s="59"/>
      <c r="D41" s="59"/>
      <c r="E41" s="59"/>
      <c r="F41" s="59"/>
      <c r="G41" s="59"/>
    </row>
    <row r="42" spans="1:7" x14ac:dyDescent="0.25">
      <c r="A42" s="43"/>
      <c r="B42" s="43"/>
      <c r="C42" s="43"/>
      <c r="G42" s="53"/>
    </row>
    <row r="43" spans="1:7" x14ac:dyDescent="0.25">
      <c r="A43" s="48" t="s">
        <v>48</v>
      </c>
      <c r="B43" s="49"/>
      <c r="C43" s="47"/>
      <c r="D43" s="50" t="s">
        <v>50</v>
      </c>
      <c r="E43" s="48"/>
      <c r="F43" s="46"/>
      <c r="G43" s="30"/>
    </row>
    <row r="44" spans="1:7" x14ac:dyDescent="0.25">
      <c r="A44" s="46" t="s">
        <v>49</v>
      </c>
      <c r="B44" s="55"/>
      <c r="C44" s="55"/>
      <c r="D44" s="58" t="s">
        <v>59</v>
      </c>
      <c r="E44" s="32"/>
      <c r="F44" s="32"/>
      <c r="G44" s="30"/>
    </row>
    <row r="45" spans="1:7" x14ac:dyDescent="0.25">
      <c r="D45" s="47"/>
      <c r="E45" s="70"/>
      <c r="F45" s="33"/>
    </row>
    <row r="46" spans="1:7" x14ac:dyDescent="0.25">
      <c r="A46" s="1"/>
      <c r="B46" s="1"/>
      <c r="C46" s="1"/>
      <c r="D46" s="1"/>
      <c r="E46" s="35"/>
      <c r="F46" s="35"/>
      <c r="G46" s="1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84" t="s">
        <v>33</v>
      </c>
      <c r="B11" s="84"/>
      <c r="C11" s="84"/>
      <c r="D11" s="84"/>
    </row>
    <row r="12" spans="1:6" x14ac:dyDescent="0.25">
      <c r="A12" s="84" t="s">
        <v>43</v>
      </c>
      <c r="B12" s="84"/>
      <c r="C12" s="84"/>
      <c r="D12" s="84"/>
      <c r="E12" s="84"/>
      <c r="F12" s="84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0" sqref="I1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44"/>
      <c r="C1" s="44"/>
      <c r="D1" s="44"/>
      <c r="E1" s="44"/>
      <c r="F1" s="44"/>
      <c r="G1" s="44"/>
      <c r="H1" s="44"/>
      <c r="I1" s="44"/>
    </row>
    <row r="2" spans="1:9" ht="15.75" x14ac:dyDescent="0.25">
      <c r="A2" s="2"/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2"/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2"/>
      <c r="B5" s="61" t="s">
        <v>0</v>
      </c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61" t="s">
        <v>56</v>
      </c>
      <c r="C6" s="44"/>
      <c r="D6" s="44"/>
      <c r="E6" s="44"/>
      <c r="F6" s="44"/>
      <c r="G6" s="44"/>
      <c r="H6" s="44"/>
      <c r="I6" s="44"/>
    </row>
    <row r="7" spans="1:9" ht="15.75" x14ac:dyDescent="0.25">
      <c r="A7" s="2"/>
      <c r="B7" s="61" t="s">
        <v>1</v>
      </c>
      <c r="C7" s="44"/>
      <c r="D7" s="44"/>
      <c r="E7" s="44"/>
      <c r="F7" s="44"/>
      <c r="G7" s="44"/>
      <c r="H7" s="44"/>
      <c r="I7" s="4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156524017.28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2174575.52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18408127.239999998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4"/>
      <c r="F15" s="8"/>
      <c r="G15" s="8"/>
      <c r="H15" s="6"/>
      <c r="I15" s="8">
        <f>SUM(I9:I14)</f>
        <v>177589068.20000002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602851691.71000004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f>SUM(I18:I21)</f>
        <v>1014658271.84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1192247340.04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56408992.659999996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58666760.659999996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1014926492.48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1073593253.14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118654086.89999998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118654086.89999998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1192247340.04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 t="s">
        <v>53</v>
      </c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 t="s">
        <v>57</v>
      </c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55</v>
      </c>
      <c r="I47" s="30" t="s">
        <v>58</v>
      </c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/>
      <c r="B57" s="1"/>
      <c r="C57" s="1"/>
      <c r="D57" s="1"/>
      <c r="E57" s="1"/>
      <c r="F57" s="1"/>
      <c r="G57" s="1"/>
      <c r="H57" s="1"/>
      <c r="I57" s="1"/>
    </row>
  </sheetData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6" workbookViewId="0">
      <selection activeCell="P48" sqref="P48"/>
    </sheetView>
  </sheetViews>
  <sheetFormatPr baseColWidth="10" defaultRowHeight="15" x14ac:dyDescent="0.25"/>
  <cols>
    <col min="1" max="1" width="7" customWidth="1"/>
    <col min="6" max="6" width="11" customWidth="1"/>
    <col min="7" max="7" width="1.42578125" customWidth="1"/>
    <col min="9" max="9" width="19.28515625" customWidth="1"/>
  </cols>
  <sheetData>
    <row r="1" spans="1:9" ht="15.75" x14ac:dyDescent="0.25">
      <c r="A1" s="2"/>
      <c r="B1" s="56"/>
      <c r="C1" s="56"/>
      <c r="D1" s="56"/>
      <c r="E1" s="56"/>
      <c r="F1" s="56"/>
      <c r="G1" s="56"/>
      <c r="H1" s="56"/>
      <c r="I1" s="56"/>
    </row>
    <row r="2" spans="1:9" ht="15.75" x14ac:dyDescent="0.25">
      <c r="A2" s="2"/>
      <c r="B2" s="56"/>
      <c r="C2" s="56"/>
      <c r="D2" s="56"/>
      <c r="E2" s="56"/>
      <c r="F2" s="56"/>
      <c r="G2" s="56"/>
      <c r="H2" s="56"/>
      <c r="I2" s="56"/>
    </row>
    <row r="3" spans="1:9" ht="15.75" x14ac:dyDescent="0.25">
      <c r="A3" s="2"/>
      <c r="B3" s="56"/>
      <c r="C3" s="56"/>
      <c r="D3" s="56"/>
      <c r="E3" s="56"/>
      <c r="F3" s="56"/>
      <c r="G3" s="56"/>
      <c r="H3" s="56"/>
      <c r="I3" s="56"/>
    </row>
    <row r="4" spans="1:9" ht="15.75" x14ac:dyDescent="0.25">
      <c r="A4" s="2"/>
      <c r="B4" s="56"/>
      <c r="C4" s="56"/>
      <c r="D4" s="56"/>
      <c r="E4" s="56"/>
      <c r="F4" s="56"/>
      <c r="G4" s="56"/>
      <c r="H4" s="56"/>
      <c r="I4" s="56"/>
    </row>
    <row r="5" spans="1:9" ht="15.75" x14ac:dyDescent="0.25">
      <c r="A5" s="2"/>
      <c r="B5" s="61"/>
      <c r="C5" s="56"/>
      <c r="D5" s="56"/>
      <c r="E5" s="61" t="s">
        <v>60</v>
      </c>
      <c r="F5" s="56"/>
      <c r="G5" s="56"/>
      <c r="H5" s="56"/>
      <c r="I5" s="56"/>
    </row>
    <row r="6" spans="1:9" ht="15.75" x14ac:dyDescent="0.25">
      <c r="A6" s="2"/>
      <c r="B6" s="61"/>
      <c r="C6" s="56"/>
      <c r="D6" s="56"/>
      <c r="E6" s="56" t="s">
        <v>61</v>
      </c>
      <c r="F6" s="56"/>
      <c r="G6" s="56"/>
      <c r="H6" s="56"/>
      <c r="I6" s="56"/>
    </row>
    <row r="7" spans="1:9" ht="15.75" x14ac:dyDescent="0.25">
      <c r="A7" s="2"/>
      <c r="C7" s="56"/>
      <c r="D7" s="56"/>
      <c r="E7" s="61" t="s">
        <v>62</v>
      </c>
      <c r="F7" s="56"/>
      <c r="G7" s="56"/>
      <c r="H7" s="56"/>
      <c r="I7" s="56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150585167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221388167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21755705.09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7"/>
      <c r="F15" s="8"/>
      <c r="G15" s="8"/>
      <c r="H15" s="6"/>
      <c r="I15" s="8">
        <f>SUM(I9:I14)</f>
        <v>394211387.25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602693772.70000005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1414857428.3299999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52936205.890000001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57" t="s">
        <v>23</v>
      </c>
      <c r="C31" s="18"/>
      <c r="D31" s="18"/>
      <c r="E31" s="7"/>
      <c r="F31" s="24"/>
      <c r="G31" s="24"/>
      <c r="H31" s="6"/>
      <c r="I31" s="24">
        <f>SUM(I28:I30)</f>
        <v>55193973.890000001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1020646041.08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1075840014.97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339017413.3599999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339017413.3599999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1414857428.3299999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57"/>
      <c r="C43" s="57"/>
      <c r="D43" s="57"/>
      <c r="E43" s="57"/>
      <c r="F43" s="57"/>
      <c r="G43" s="57"/>
      <c r="H43" s="57"/>
      <c r="I43" s="57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</sheetData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1" workbookViewId="0">
      <selection activeCell="H44" sqref="H44:I47"/>
    </sheetView>
  </sheetViews>
  <sheetFormatPr baseColWidth="10" defaultRowHeight="15" x14ac:dyDescent="0.25"/>
  <cols>
    <col min="1" max="1" width="5.42578125" customWidth="1"/>
    <col min="8" max="8" width="8" customWidth="1"/>
    <col min="9" max="9" width="17.42578125" customWidth="1"/>
  </cols>
  <sheetData>
    <row r="1" spans="1:9" ht="15.75" x14ac:dyDescent="0.25">
      <c r="A1" s="2"/>
      <c r="B1" s="62"/>
      <c r="C1" s="62"/>
      <c r="D1" s="62"/>
      <c r="E1" s="62"/>
      <c r="F1" s="62"/>
      <c r="G1" s="62"/>
      <c r="H1" s="62"/>
      <c r="I1" s="62"/>
    </row>
    <row r="2" spans="1:9" ht="15.75" x14ac:dyDescent="0.25">
      <c r="A2" s="2"/>
      <c r="B2" s="62"/>
      <c r="C2" s="62"/>
      <c r="D2" s="62"/>
      <c r="E2" s="62"/>
      <c r="F2" s="62"/>
      <c r="G2" s="62"/>
      <c r="H2" s="62"/>
      <c r="I2" s="62"/>
    </row>
    <row r="3" spans="1:9" ht="15.75" x14ac:dyDescent="0.25">
      <c r="A3" s="2"/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2"/>
      <c r="B4" s="62"/>
      <c r="C4" s="62"/>
      <c r="D4" s="62"/>
      <c r="E4" s="62"/>
      <c r="F4" s="62"/>
      <c r="G4" s="62"/>
      <c r="H4" s="62"/>
      <c r="I4" s="62"/>
    </row>
    <row r="5" spans="1:9" ht="15.75" x14ac:dyDescent="0.25">
      <c r="A5" s="2"/>
      <c r="B5" s="61"/>
      <c r="C5" s="62"/>
      <c r="D5" s="62"/>
      <c r="E5" s="61" t="s">
        <v>60</v>
      </c>
      <c r="F5" s="62"/>
      <c r="G5" s="62"/>
      <c r="H5" s="62"/>
      <c r="I5" s="62"/>
    </row>
    <row r="6" spans="1:9" ht="15.75" x14ac:dyDescent="0.25">
      <c r="A6" s="2"/>
      <c r="B6" s="61"/>
      <c r="C6" s="62"/>
      <c r="D6" s="62"/>
      <c r="E6" s="62" t="s">
        <v>65</v>
      </c>
      <c r="F6" s="62"/>
      <c r="G6" s="62"/>
      <c r="H6" s="62"/>
      <c r="I6" s="62"/>
    </row>
    <row r="7" spans="1:9" ht="15.75" x14ac:dyDescent="0.25">
      <c r="A7" s="2"/>
      <c r="C7" s="62"/>
      <c r="D7" s="62"/>
      <c r="E7" s="61" t="s">
        <v>62</v>
      </c>
      <c r="F7" s="62"/>
      <c r="G7" s="62"/>
      <c r="H7" s="62"/>
      <c r="I7" s="62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33615462.899999999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224172785.59999999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19140364.100000001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3"/>
      <c r="F15" s="8"/>
      <c r="G15" s="8"/>
      <c r="H15" s="6"/>
      <c r="I15" s="8">
        <f>SUM(I9:I14)</f>
        <v>277410960.76000005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416320887.52999997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602897110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1298057001.8400002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56674104.82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3" t="s">
        <v>23</v>
      </c>
      <c r="C31" s="18"/>
      <c r="D31" s="18"/>
      <c r="E31" s="7"/>
      <c r="F31" s="24"/>
      <c r="G31" s="24"/>
      <c r="H31" s="6"/>
      <c r="I31" s="24">
        <f>SUM(I28:I30)</f>
        <v>58931872.82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1086772777.9000001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211284223.94000006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211284223.94000006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1298057001.8400002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3"/>
      <c r="C43" s="63"/>
      <c r="D43" s="63"/>
      <c r="E43" s="63"/>
      <c r="F43" s="63"/>
      <c r="G43" s="63"/>
      <c r="H43" s="63"/>
      <c r="I43" s="63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</sheetData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0" workbookViewId="0">
      <selection sqref="A1:I49"/>
    </sheetView>
  </sheetViews>
  <sheetFormatPr baseColWidth="10" defaultRowHeight="15" x14ac:dyDescent="0.25"/>
  <cols>
    <col min="8" max="8" width="8.5703125" customWidth="1"/>
    <col min="9" max="9" width="15.28515625" customWidth="1"/>
  </cols>
  <sheetData>
    <row r="1" spans="1:9" ht="15.75" x14ac:dyDescent="0.25">
      <c r="A1" s="2" t="s">
        <v>67</v>
      </c>
      <c r="B1" s="65"/>
      <c r="C1" s="65"/>
      <c r="D1" s="65"/>
      <c r="E1" s="65"/>
      <c r="F1" s="65"/>
      <c r="G1" s="65"/>
      <c r="H1" s="65"/>
      <c r="I1" s="65"/>
    </row>
    <row r="2" spans="1:9" ht="15.75" x14ac:dyDescent="0.25">
      <c r="A2" s="2"/>
      <c r="B2" s="65"/>
      <c r="C2" s="65"/>
      <c r="D2" s="65"/>
      <c r="E2" s="65"/>
      <c r="F2" s="65"/>
      <c r="G2" s="65"/>
      <c r="H2" s="65"/>
      <c r="I2" s="65"/>
    </row>
    <row r="3" spans="1:9" ht="15.75" x14ac:dyDescent="0.25">
      <c r="A3" s="2"/>
      <c r="B3" s="65"/>
      <c r="C3" s="65"/>
      <c r="D3" s="65"/>
      <c r="E3" s="65"/>
      <c r="F3" s="65"/>
      <c r="G3" s="65"/>
      <c r="H3" s="65"/>
      <c r="I3" s="65"/>
    </row>
    <row r="4" spans="1:9" ht="15.75" x14ac:dyDescent="0.25">
      <c r="A4" s="2"/>
      <c r="B4" s="65"/>
      <c r="C4" s="65"/>
      <c r="D4" s="65"/>
      <c r="E4" s="65"/>
      <c r="F4" s="65"/>
      <c r="G4" s="65"/>
      <c r="H4" s="65"/>
      <c r="I4" s="65"/>
    </row>
    <row r="5" spans="1:9" ht="15.75" x14ac:dyDescent="0.25">
      <c r="A5" s="2"/>
      <c r="B5" s="61"/>
      <c r="C5" s="65"/>
      <c r="D5" s="65"/>
      <c r="E5" s="61" t="s">
        <v>60</v>
      </c>
      <c r="F5" s="65"/>
      <c r="G5" s="65"/>
      <c r="H5" s="65"/>
      <c r="I5" s="65"/>
    </row>
    <row r="6" spans="1:9" ht="15.75" x14ac:dyDescent="0.25">
      <c r="A6" s="2"/>
      <c r="B6" s="61"/>
      <c r="C6" s="65"/>
      <c r="D6" s="65"/>
      <c r="E6" s="65" t="s">
        <v>66</v>
      </c>
      <c r="F6" s="65"/>
      <c r="G6" s="65"/>
      <c r="H6" s="65"/>
      <c r="I6" s="65"/>
    </row>
    <row r="7" spans="1:9" ht="15.75" x14ac:dyDescent="0.25">
      <c r="A7" s="2"/>
      <c r="C7" s="65"/>
      <c r="D7" s="65"/>
      <c r="E7" s="61" t="s">
        <v>62</v>
      </c>
      <c r="F7" s="65"/>
      <c r="G7" s="65"/>
      <c r="H7" s="65"/>
      <c r="I7" s="65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143168537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227817654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16309606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6"/>
      <c r="F15" s="8"/>
      <c r="G15" s="8"/>
      <c r="H15" s="6"/>
      <c r="I15" s="8">
        <f>SUM(I9:I14)</f>
        <v>387778145.16000003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423089929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603132041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1408424186.24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35819100.549999997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6" t="s">
        <v>23</v>
      </c>
      <c r="C31" s="18"/>
      <c r="D31" s="18"/>
      <c r="E31" s="7"/>
      <c r="F31" s="24"/>
      <c r="G31" s="24"/>
      <c r="H31" s="6"/>
      <c r="I31" s="24">
        <f>SUM(I28:I30)</f>
        <v>38076868.549999997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1065917773.55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342506412.69000006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342506412.69000006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1408424186.24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6"/>
      <c r="C43" s="66"/>
      <c r="D43" s="66"/>
      <c r="E43" s="66"/>
      <c r="F43" s="66"/>
      <c r="G43" s="66"/>
      <c r="H43" s="66"/>
      <c r="I43" s="66"/>
    </row>
    <row r="44" spans="1:9" x14ac:dyDescent="0.25">
      <c r="A44" s="2"/>
      <c r="B44" s="64" t="s">
        <v>47</v>
      </c>
      <c r="C44" s="64"/>
      <c r="D44" s="64"/>
      <c r="E44" s="64"/>
      <c r="F44" s="64"/>
      <c r="G44" s="64"/>
      <c r="H44" s="64" t="s">
        <v>52</v>
      </c>
      <c r="I44" s="64"/>
    </row>
    <row r="45" spans="1:9" x14ac:dyDescent="0.25">
      <c r="A45" s="2"/>
      <c r="B45" s="43"/>
      <c r="C45" s="43"/>
      <c r="D45" s="43"/>
      <c r="E45" s="47"/>
      <c r="F45" s="47"/>
    </row>
    <row r="46" spans="1:9" x14ac:dyDescent="0.25">
      <c r="A46" s="2"/>
      <c r="B46" s="48" t="s">
        <v>48</v>
      </c>
      <c r="C46" s="49"/>
      <c r="D46" s="47"/>
      <c r="E46" s="67"/>
      <c r="F46" s="46"/>
      <c r="G46" s="46"/>
      <c r="H46" s="50" t="s">
        <v>50</v>
      </c>
      <c r="I46" s="48"/>
    </row>
    <row r="47" spans="1:9" x14ac:dyDescent="0.25">
      <c r="A47" s="2"/>
      <c r="B47" s="46" t="s">
        <v>49</v>
      </c>
      <c r="C47" s="55"/>
      <c r="D47" s="55"/>
      <c r="E47" s="68"/>
      <c r="F47" s="69"/>
      <c r="G47" s="32"/>
      <c r="H47" s="58" t="s">
        <v>59</v>
      </c>
      <c r="I47" s="32"/>
    </row>
    <row r="48" spans="1:9" x14ac:dyDescent="0.25">
      <c r="A48" s="2"/>
      <c r="E48" s="47"/>
      <c r="F48" s="70"/>
      <c r="G48" s="33"/>
      <c r="I48" s="33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</sheetData>
  <pageMargins left="0.7" right="0.7" top="0.75" bottom="0.75" header="0.3" footer="0.3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G28" sqref="G28"/>
    </sheetView>
  </sheetViews>
  <sheetFormatPr baseColWidth="10" defaultRowHeight="15" x14ac:dyDescent="0.25"/>
  <cols>
    <col min="8" max="8" width="8.28515625" customWidth="1"/>
    <col min="9" max="9" width="15.85546875" customWidth="1"/>
  </cols>
  <sheetData>
    <row r="1" spans="1:9" ht="15.75" x14ac:dyDescent="0.25">
      <c r="A1" s="2" t="s">
        <v>67</v>
      </c>
      <c r="B1" s="74"/>
      <c r="C1" s="74"/>
      <c r="D1" s="74"/>
      <c r="E1" s="74"/>
      <c r="F1" s="74"/>
      <c r="G1" s="74"/>
      <c r="H1" s="74"/>
      <c r="I1" s="74"/>
    </row>
    <row r="2" spans="1:9" ht="15.75" x14ac:dyDescent="0.25">
      <c r="A2" s="2"/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2"/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2"/>
      <c r="B4" s="74"/>
      <c r="C4" s="74"/>
      <c r="D4" s="74"/>
      <c r="E4" s="74"/>
      <c r="F4" s="74"/>
      <c r="G4" s="74"/>
      <c r="H4" s="74"/>
      <c r="I4" s="74"/>
    </row>
    <row r="5" spans="1:9" ht="15.75" x14ac:dyDescent="0.25">
      <c r="A5" s="2"/>
      <c r="B5" s="61"/>
      <c r="C5" s="74"/>
      <c r="D5" s="74"/>
      <c r="E5" s="61" t="s">
        <v>60</v>
      </c>
      <c r="F5" s="74"/>
      <c r="G5" s="74"/>
      <c r="H5" s="74"/>
      <c r="I5" s="74"/>
    </row>
    <row r="6" spans="1:9" ht="15.75" x14ac:dyDescent="0.25">
      <c r="A6" s="2"/>
      <c r="B6" s="61"/>
      <c r="C6" s="74"/>
      <c r="D6" s="74"/>
      <c r="E6" s="74" t="s">
        <v>76</v>
      </c>
      <c r="F6" s="74"/>
      <c r="G6" s="74"/>
      <c r="H6" s="74"/>
      <c r="I6" s="74"/>
    </row>
    <row r="7" spans="1:9" ht="15.75" x14ac:dyDescent="0.25">
      <c r="A7" s="2"/>
      <c r="C7" s="74"/>
      <c r="D7" s="74"/>
      <c r="E7" s="61" t="s">
        <v>62</v>
      </c>
      <c r="F7" s="74"/>
      <c r="G7" s="74"/>
      <c r="H7" s="74"/>
      <c r="I7" s="7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142727666.36000001</v>
      </c>
    </row>
    <row r="11" spans="1:9" x14ac:dyDescent="0.25">
      <c r="B11" s="12"/>
      <c r="C11" s="7" t="s">
        <v>5</v>
      </c>
      <c r="D11" s="7"/>
      <c r="E11" s="7"/>
      <c r="F11" s="13"/>
      <c r="G11" s="13" t="s">
        <v>77</v>
      </c>
      <c r="H11" s="6"/>
      <c r="I11" s="14">
        <v>229924982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 t="s">
        <v>78</v>
      </c>
      <c r="H12" s="6"/>
      <c r="I12" s="14">
        <v>18874311</v>
      </c>
    </row>
    <row r="13" spans="1:9" x14ac:dyDescent="0.25">
      <c r="B13" s="12"/>
      <c r="C13" s="18" t="s">
        <v>7</v>
      </c>
      <c r="D13" s="18"/>
      <c r="E13" s="7"/>
      <c r="F13" s="19"/>
      <c r="G13" s="19" t="s">
        <v>79</v>
      </c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5"/>
      <c r="F15" s="8"/>
      <c r="G15" s="8"/>
      <c r="H15" s="6"/>
      <c r="I15" s="8">
        <f>SUM(I9:I14)</f>
        <v>392009307.52000004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 t="s">
        <v>80</v>
      </c>
      <c r="H18" s="6"/>
      <c r="I18" s="28">
        <v>427003537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 t="s">
        <v>81</v>
      </c>
      <c r="H19" s="6"/>
      <c r="I19" s="28">
        <v>63445719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1412655348.6000001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3" t="s">
        <v>82</v>
      </c>
      <c r="H28" s="6"/>
      <c r="I28" s="14">
        <v>14297080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5" t="s">
        <v>23</v>
      </c>
      <c r="C31" s="18"/>
      <c r="D31" s="18"/>
      <c r="E31" s="7"/>
      <c r="F31" s="24"/>
      <c r="G31" s="24"/>
      <c r="H31" s="6"/>
      <c r="I31" s="24">
        <f>SUM(I28:I30)</f>
        <v>16554848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1044740161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1061295009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351360339.60000014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351360339.60000014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1412655348.6000001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5"/>
      <c r="C43" s="75"/>
      <c r="D43" s="75"/>
      <c r="E43" s="75"/>
      <c r="F43" s="75"/>
      <c r="G43" s="75"/>
      <c r="H43" s="75"/>
      <c r="I43" s="7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38" workbookViewId="0">
      <selection sqref="A1:I58"/>
    </sheetView>
  </sheetViews>
  <sheetFormatPr baseColWidth="10" defaultRowHeight="15" x14ac:dyDescent="0.25"/>
  <cols>
    <col min="1" max="1" width="8.85546875" customWidth="1"/>
    <col min="7" max="7" width="8.28515625" customWidth="1"/>
    <col min="8" max="8" width="6" customWidth="1"/>
    <col min="9" max="9" width="18.42578125" customWidth="1"/>
  </cols>
  <sheetData>
    <row r="1" spans="1:9" ht="15.75" x14ac:dyDescent="0.25">
      <c r="A1" s="2" t="s">
        <v>67</v>
      </c>
      <c r="B1" s="71"/>
      <c r="C1" s="71"/>
      <c r="D1" s="71"/>
      <c r="E1" s="71"/>
      <c r="F1" s="71"/>
      <c r="G1" s="71"/>
      <c r="H1" s="71"/>
      <c r="I1" s="71"/>
    </row>
    <row r="2" spans="1:9" ht="15.75" x14ac:dyDescent="0.25">
      <c r="A2" s="2"/>
      <c r="B2" s="71"/>
      <c r="C2" s="71"/>
      <c r="D2" s="71"/>
      <c r="E2" s="71"/>
      <c r="F2" s="71"/>
      <c r="G2" s="71"/>
      <c r="H2" s="71"/>
      <c r="I2" s="71"/>
    </row>
    <row r="3" spans="1:9" ht="15.75" x14ac:dyDescent="0.25">
      <c r="A3" s="2"/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2"/>
      <c r="B4" s="71"/>
      <c r="C4" s="71"/>
      <c r="D4" s="71"/>
      <c r="E4" s="71"/>
      <c r="F4" s="71"/>
      <c r="G4" s="71"/>
      <c r="H4" s="71"/>
      <c r="I4" s="71"/>
    </row>
    <row r="5" spans="1:9" ht="15.75" x14ac:dyDescent="0.25">
      <c r="A5" s="2"/>
      <c r="B5" s="61"/>
      <c r="C5" s="71"/>
      <c r="D5" s="71"/>
      <c r="E5" s="61" t="s">
        <v>60</v>
      </c>
      <c r="F5" s="71"/>
      <c r="G5" s="71"/>
      <c r="H5" s="71"/>
      <c r="I5" s="71"/>
    </row>
    <row r="6" spans="1:9" ht="15.75" x14ac:dyDescent="0.25">
      <c r="A6" s="2"/>
      <c r="B6" s="61"/>
      <c r="C6" s="71"/>
      <c r="D6" s="71"/>
      <c r="E6" s="73" t="s">
        <v>68</v>
      </c>
      <c r="F6" s="73"/>
      <c r="G6" s="73"/>
      <c r="H6" s="71"/>
      <c r="I6" s="71"/>
    </row>
    <row r="7" spans="1:9" ht="15.75" x14ac:dyDescent="0.25">
      <c r="A7" s="2"/>
      <c r="C7" s="71"/>
      <c r="D7" s="71"/>
      <c r="E7" s="61" t="s">
        <v>62</v>
      </c>
      <c r="F7" s="71"/>
      <c r="G7" s="71"/>
      <c r="H7" s="71"/>
      <c r="I7" s="71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78" t="s">
        <v>70</v>
      </c>
      <c r="G10" s="8"/>
      <c r="H10" s="6"/>
      <c r="I10" s="9">
        <v>123372873.27</v>
      </c>
    </row>
    <row r="11" spans="1:9" x14ac:dyDescent="0.25">
      <c r="B11" s="12"/>
      <c r="C11" s="7" t="s">
        <v>5</v>
      </c>
      <c r="D11" s="7"/>
      <c r="E11" s="7"/>
      <c r="F11" s="79" t="s">
        <v>71</v>
      </c>
      <c r="G11" s="13"/>
      <c r="H11" s="6"/>
      <c r="I11" s="14">
        <v>232765447.18000001</v>
      </c>
    </row>
    <row r="12" spans="1:9" x14ac:dyDescent="0.25">
      <c r="A12" s="2"/>
      <c r="B12" s="7"/>
      <c r="C12" s="7" t="s">
        <v>6</v>
      </c>
      <c r="D12" s="7"/>
      <c r="E12" s="7"/>
      <c r="F12" s="79" t="s">
        <v>72</v>
      </c>
      <c r="G12" s="13"/>
      <c r="H12" s="6"/>
      <c r="I12" s="14">
        <v>16625580</v>
      </c>
    </row>
    <row r="13" spans="1:9" x14ac:dyDescent="0.25">
      <c r="B13" s="12"/>
      <c r="C13" s="18" t="s">
        <v>7</v>
      </c>
      <c r="D13" s="18"/>
      <c r="E13" s="7"/>
      <c r="F13" s="80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79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2"/>
      <c r="F15" s="78"/>
      <c r="G15" s="8"/>
      <c r="H15" s="6"/>
      <c r="I15" s="8">
        <f>SUM(I9:I14)</f>
        <v>373246248.61000001</v>
      </c>
    </row>
    <row r="16" spans="1:9" x14ac:dyDescent="0.25">
      <c r="A16" s="2"/>
      <c r="B16" s="3"/>
      <c r="C16" s="7"/>
      <c r="D16" s="7"/>
      <c r="E16" s="7"/>
      <c r="F16" s="7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81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79" t="s">
        <v>73</v>
      </c>
      <c r="G18" s="42"/>
      <c r="H18" s="6"/>
      <c r="I18" s="28">
        <v>432278667.63</v>
      </c>
    </row>
    <row r="19" spans="1:9" x14ac:dyDescent="0.25">
      <c r="A19" s="2"/>
      <c r="B19" s="7"/>
      <c r="C19" s="7" t="s">
        <v>12</v>
      </c>
      <c r="D19" s="7"/>
      <c r="E19" s="7"/>
      <c r="F19" s="79" t="s">
        <v>74</v>
      </c>
      <c r="G19" s="42"/>
      <c r="H19" s="6"/>
      <c r="I19" s="28">
        <v>604360746.08000004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1393892289.6900001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3" t="s">
        <v>75</v>
      </c>
      <c r="G28" s="14"/>
      <c r="H28" s="6"/>
      <c r="I28" s="14">
        <v>15928575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2" t="s">
        <v>23</v>
      </c>
      <c r="C31" s="18"/>
      <c r="D31" s="18"/>
      <c r="E31" s="7"/>
      <c r="F31" s="24"/>
      <c r="G31" s="24"/>
      <c r="H31" s="6"/>
      <c r="I31" s="24">
        <f>SUM(I28:I30)</f>
        <v>18186343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H34" s="6"/>
      <c r="I34" s="14">
        <v>1044740160.83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1062926503.83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330965785.86000001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330965785.86000001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1393892289.6900001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2"/>
      <c r="C43" s="72"/>
      <c r="D43" s="72"/>
      <c r="E43" s="72"/>
      <c r="F43" s="72"/>
      <c r="G43" s="72"/>
      <c r="H43" s="72"/>
      <c r="I43" s="72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ht="31.5" customHeight="1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A50" s="2"/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abril 2024</vt:lpstr>
      <vt:lpstr>Mayo 2024</vt:lpstr>
      <vt:lpstr>Hoja2</vt:lpstr>
      <vt:lpstr>Junio 24</vt:lpstr>
      <vt:lpstr>Julio 2024</vt:lpstr>
      <vt:lpstr>Ago. 24</vt:lpstr>
      <vt:lpstr>SEPT. 2024</vt:lpstr>
      <vt:lpstr>Octubre 2024</vt:lpstr>
      <vt:lpstr>Nov. 24</vt:lpstr>
      <vt:lpstr>Dic. 2024</vt:lpstr>
      <vt:lpstr>'Junio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2025-01-20T20:01:11Z</cp:lastPrinted>
  <dcterms:created xsi:type="dcterms:W3CDTF">2024-01-22T14:43:30Z</dcterms:created>
  <dcterms:modified xsi:type="dcterms:W3CDTF">2025-01-20T20:01:20Z</dcterms:modified>
</cp:coreProperties>
</file>