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4370" windowHeight="7455"/>
  </bookViews>
  <sheets>
    <sheet name="Hoja1" sheetId="2" r:id="rId1"/>
  </sheets>
  <definedNames>
    <definedName name="_xlnm.Print_Area" localSheetId="0">Hoja1!$A$1:$F$190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2" l="1"/>
  <c r="F154" i="2"/>
  <c r="F150" i="2"/>
  <c r="F144" i="2"/>
  <c r="F140" i="2"/>
  <c r="F134" i="2"/>
  <c r="F111" i="2"/>
  <c r="F160" i="2" s="1"/>
  <c r="F85" i="2"/>
  <c r="F48" i="2"/>
  <c r="E45" i="2"/>
  <c r="E39" i="2"/>
  <c r="E160" i="2" s="1"/>
</calcChain>
</file>

<file path=xl/sharedStrings.xml><?xml version="1.0" encoding="utf-8"?>
<sst xmlns="http://schemas.openxmlformats.org/spreadsheetml/2006/main" count="439" uniqueCount="150">
  <si>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</si>
  <si>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</si>
  <si>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</si>
  <si>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</si>
  <si>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</si>
  <si>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</si>
  <si>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</si>
  <si>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</si>
  <si>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</si>
  <si>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</si>
  <si>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</si>
  <si>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</si>
  <si>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</si>
  <si>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</si>
  <si>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</si>
  <si>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INGRESOS POR EL SIGEF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</si>
  <si>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</si>
  <si>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</si>
  <si>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</si>
  <si>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</si>
  <si>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</si>
  <si>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</si>
  <si>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FERNANDO ALVAREZ</t>
  </si>
  <si>
    <t>VALENTIN ROSARIO</t>
  </si>
  <si>
    <t>CIPRIAN MANZUETA</t>
  </si>
  <si>
    <t>TOTAL CHEQUES EMITIDOS FONDOS GENERAL</t>
  </si>
  <si>
    <t>EGRESOS TRANSFERENCIAS LOCALES 210-1031650</t>
  </si>
  <si>
    <t xml:space="preserve">PAGO A PROVEEDOR </t>
  </si>
  <si>
    <t>DOMINGA DOMINGUEZ</t>
  </si>
  <si>
    <t>SIRA RODRIGUEZ</t>
  </si>
  <si>
    <t>SATURNINO MEJIA</t>
  </si>
  <si>
    <t>KEMEL OMAR NEMER</t>
  </si>
  <si>
    <t>LUCIA LAUREANO</t>
  </si>
  <si>
    <t>TOTAL DE EGRESOS MEDIANTE TRANSFERENCIAS LOCALES</t>
  </si>
  <si>
    <t>EGRESOS  VIAS SIGEF (FONDO 0100)</t>
  </si>
  <si>
    <t>ALTICE DOMINICANA</t>
  </si>
  <si>
    <t>TOTAL EGRESOS TRANSFERENCIAS A TRAVES DEL SIGEF</t>
  </si>
  <si>
    <t>EGRESOS VIAS SIGEF (FONDO 9995)</t>
  </si>
  <si>
    <t>EGRESOS VIAS SIGEF (FONDO  0100)</t>
  </si>
  <si>
    <t>TOTAL DE EGRESOS A TRAVES DEL SIGEF</t>
  </si>
  <si>
    <t>PAGOS POR RETENCIONES VIA TESORRERIA A LA DGII FONFO 100</t>
  </si>
  <si>
    <t>TESORERIA</t>
  </si>
  <si>
    <t>5% POR ADQUISICION DE BIENES</t>
  </si>
  <si>
    <t>TOTAL IMPUESTO PAGADO VIA TESORERIA FONDO 100</t>
  </si>
  <si>
    <t>PAGOS POR RETENCIONES VIA TESORRERIA A LA DGII FONFO 9995</t>
  </si>
  <si>
    <t>TOTAL IMPUESTO PAGADO VIA TESORERIA FONDO 9995</t>
  </si>
  <si>
    <t>OTROS EGRESOS MEDIANTE TRANSFERENCIA FONDO GENERAL 210-1031650</t>
  </si>
  <si>
    <t xml:space="preserve">  </t>
  </si>
  <si>
    <t>TOTAL GENERAL</t>
  </si>
  <si>
    <t xml:space="preserve">                                                                                                                                                                                 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</si>
  <si>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</si>
  <si>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 xml:space="preserve">  Lic. Indhira Martinez / Aux. contable               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</si>
  <si>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          Fecha____/_____/_____</t>
  </si>
  <si>
    <t>Revisado por:____________________</t>
  </si>
  <si>
    <t xml:space="preserve">                                                                                                 Validado Por: ____________________________</t>
  </si>
  <si>
    <t>Lic. Alba Morillo / Revision y Control</t>
  </si>
  <si>
    <t xml:space="preserve">                                                                                                  Lic. Dominga Güilamo / Directora Adm. y Financiera</t>
  </si>
  <si>
    <t>Fecha ____/____/________</t>
  </si>
  <si>
    <t xml:space="preserve">                                                                                                 Fecha ___/___/_______</t>
  </si>
  <si>
    <t xml:space="preserve">                                                                                             Aprobado Por: ____________________________</t>
  </si>
  <si>
    <t xml:space="preserve">                                                                                            Dr. Wandy  Batista / Director General</t>
  </si>
  <si>
    <t xml:space="preserve">                                                                                             Fecha ___/___/_______</t>
  </si>
  <si>
    <t>INGRESO POR PAGO DE CLIENTE</t>
  </si>
  <si>
    <t>INGRESOS POR DEDUCCION RECIBIDA (INVERSION)</t>
  </si>
  <si>
    <t>SERGIO PEREZ</t>
  </si>
  <si>
    <t>MATTIUS MUCH SRL</t>
  </si>
  <si>
    <t>PAGO DE NOMINA MES DE JUNIO 2023</t>
  </si>
  <si>
    <t>ANGEL PAVELL GARCIA</t>
  </si>
  <si>
    <t>VICTOR ANDRES DE OLEO</t>
  </si>
  <si>
    <t>DOMINGO DE JESUS CACERES</t>
  </si>
  <si>
    <t>MERCEDES JUANA MATHIE</t>
  </si>
  <si>
    <t>MARIBEL JIMENEZ</t>
  </si>
  <si>
    <t>DIETA</t>
  </si>
  <si>
    <t>Del 01 al 31 de JULIO 2023</t>
  </si>
  <si>
    <t>INGRESOS POR DEDUCCION RECIBIDA (NOMINA JULIO )</t>
  </si>
  <si>
    <t>APORTES RECIBIDOS MES DE JULIO 2023</t>
  </si>
  <si>
    <t>INGRESOS POR DEDUCCION RECIBIDA (ELECTRICIDAD JULIO)</t>
  </si>
  <si>
    <t>COLECTOR DE IMPUESTO</t>
  </si>
  <si>
    <t>PAGO DE IMPUESTO IR17</t>
  </si>
  <si>
    <t>JHOAN ARGENIS MATOS</t>
  </si>
  <si>
    <t>PAGO DE SUELDO MES DE JUNIO 2023</t>
  </si>
  <si>
    <t>ELICIEN DELICIEN LUIS</t>
  </si>
  <si>
    <t>PAGO DE ALQUILER DE VEHICULO MES JUNIO 2023</t>
  </si>
  <si>
    <t>DULCE MARIA DE LA CRUZ</t>
  </si>
  <si>
    <t>GIOVANNI HERRERA JAVIER</t>
  </si>
  <si>
    <t>GILBERTO VLADIMIR</t>
  </si>
  <si>
    <t>SAIDRY SOLIMANA HIDALGO</t>
  </si>
  <si>
    <t>TOMAS SILVESTRE MEJIA</t>
  </si>
  <si>
    <t>EDUAR ALEXIS</t>
  </si>
  <si>
    <t>PAGO DE LOCAL MES DE JUNIO 2023</t>
  </si>
  <si>
    <t>PAGO DE ITBIS RETENIDO MES DE JUNIO 2023</t>
  </si>
  <si>
    <t>MATIAS PILIER</t>
  </si>
  <si>
    <t>PAGO PRESTACIONES LABORALES 1/3</t>
  </si>
  <si>
    <t>NULO</t>
  </si>
  <si>
    <t>DANICIO PEÑA</t>
  </si>
  <si>
    <t>SERVICIOS DE SEGURIDAD MES DE JULIO 2023</t>
  </si>
  <si>
    <t>WARREN A. ALCANTARA</t>
  </si>
  <si>
    <t>JHONATAN RAMOS SANTANA</t>
  </si>
  <si>
    <t>SUELDO MES DE JULIO 2023</t>
  </si>
  <si>
    <t>JAIME DAVID SEVERINO</t>
  </si>
  <si>
    <t>JOSE VIRGILIO</t>
  </si>
  <si>
    <t xml:space="preserve">FRANCISCO GABRIEL DE JESUS </t>
  </si>
  <si>
    <t>JOSE MANUEL SMITH</t>
  </si>
  <si>
    <t>JOSE VIRGILIO ROSADO ABREU</t>
  </si>
  <si>
    <t>DANIEL MEDINA RODRIGUEZ</t>
  </si>
  <si>
    <t>MAYOR &amp; COMP</t>
  </si>
  <si>
    <t>RONNY D. CARPIO</t>
  </si>
  <si>
    <t>PAGO PROVEEDOR FACT. 0005 NOTARIA</t>
  </si>
  <si>
    <t>FRANCISCO MEJIA</t>
  </si>
  <si>
    <t>JUANA E. POLONIA</t>
  </si>
  <si>
    <t>PAGO A PROVEEDOR FAC. 58908</t>
  </si>
  <si>
    <t>PAGO A PROVEEDOR FAC. 59229</t>
  </si>
  <si>
    <t>BRANDER J. RAMIREZ</t>
  </si>
  <si>
    <t>ALQUILER DE VEHICULO MES DE JUNIO 2023</t>
  </si>
  <si>
    <t>JOSE A. ZORRILLA</t>
  </si>
  <si>
    <t>ALQUILER DE LOCAL MES DE JUNIO 2023</t>
  </si>
  <si>
    <t>SEGUROS RESERVAS</t>
  </si>
  <si>
    <t>PAGO DE POLIZA DE VEHICULO 4/5</t>
  </si>
  <si>
    <t>BIENVENIDO RODRIGUEZ</t>
  </si>
  <si>
    <t>PAGO A PROVEEDOR FAC. 819</t>
  </si>
  <si>
    <t>JOSE M. OLIVER</t>
  </si>
  <si>
    <t>JOSE D. TERRERO</t>
  </si>
  <si>
    <t>INST. TEC.IND. QUEZADA</t>
  </si>
  <si>
    <t>PAGO CUOTA 1/4</t>
  </si>
  <si>
    <t>PAGO DE POLIZA DE VEHICULO 5/5</t>
  </si>
  <si>
    <t>SEGUROS UNIVERSAL</t>
  </si>
  <si>
    <t xml:space="preserve">SEGURO COMPLEMETARIO TIVO MES DE JULIO </t>
  </si>
  <si>
    <t>COMPAÑÍA DOMINICANA DE TELEFONO</t>
  </si>
  <si>
    <t>PAGO PROVEEDOR</t>
  </si>
  <si>
    <t>MAPHFE BHD COMPAÑÍA DE SEGURO</t>
  </si>
  <si>
    <t>INVERSIONES BAEZFRED SRL</t>
  </si>
  <si>
    <t>MATEIROSA, SRL</t>
  </si>
  <si>
    <t>18/07/223</t>
  </si>
  <si>
    <t>IMPREPAPEL RIO DULCE, SRL</t>
  </si>
  <si>
    <t>SUMATEP, SRL</t>
  </si>
  <si>
    <t xml:space="preserve">EMPRESA DISTRIBUIDORA DE ELECTRICIDAD </t>
  </si>
  <si>
    <t>CONTRUCTORA INMOBILIARIA B&amp;V</t>
  </si>
  <si>
    <t>RENUEVO INDUSTRIAL, SRL</t>
  </si>
  <si>
    <t>SUPLISERVI VASMI, SRL</t>
  </si>
  <si>
    <t>MIVA IMPORT, SRL</t>
  </si>
  <si>
    <t>DISTRIBUIDORA DE GOMAS TRINIDAD, SRL</t>
  </si>
  <si>
    <t>ELECTROMECANICA MARTINEZ</t>
  </si>
  <si>
    <t>NOMINA EMPLEADOS FIJOS</t>
  </si>
  <si>
    <t>PAGO DE NOMINA MES DE JULIO 2023</t>
  </si>
  <si>
    <t>NOMINA PERSONAL VIGILANCIA</t>
  </si>
  <si>
    <t>NOMINA PERSONAL FIJO</t>
  </si>
  <si>
    <t>PAGO A LA DGII VIA TESORERIA JULIO 2023</t>
  </si>
  <si>
    <t>HORAS EXTRAS</t>
  </si>
  <si>
    <t>VICTOR MANUEL MERAN</t>
  </si>
  <si>
    <t>TOMAS MARTINEZ CONSTANZO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</si>
</sst>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0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7" fillId="2" borderId="3" xfId="1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2" xfId="0" applyFont="1" applyBorder="1"/>
    <xf numFmtId="14" fontId="3" fillId="0" borderId="7" xfId="0" applyNumberFormat="1" applyFont="1" applyBorder="1" applyAlignment="1">
      <alignment horizontal="right"/>
    </xf>
    <xf numFmtId="0" fontId="3" fillId="0" borderId="2" xfId="0" applyFont="1" applyBorder="1"/>
    <xf numFmtId="43" fontId="3" fillId="0" borderId="2" xfId="1" applyFont="1" applyBorder="1"/>
    <xf numFmtId="4" fontId="3" fillId="0" borderId="2" xfId="0" applyNumberFormat="1" applyFont="1" applyBorder="1"/>
    <xf numFmtId="0" fontId="3" fillId="0" borderId="8" xfId="0" applyFont="1" applyBorder="1"/>
    <xf numFmtId="14" fontId="3" fillId="0" borderId="2" xfId="0" applyNumberFormat="1" applyFont="1" applyBorder="1" applyAlignment="1">
      <alignment horizontal="right"/>
    </xf>
    <xf numFmtId="0" fontId="11" fillId="0" borderId="2" xfId="0" applyFont="1" applyBorder="1"/>
    <xf numFmtId="43" fontId="11" fillId="0" borderId="2" xfId="1" applyFont="1" applyBorder="1"/>
    <xf numFmtId="0" fontId="0" fillId="0" borderId="0" xfId="0" applyFont="1" applyBorder="1"/>
    <xf numFmtId="14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43" fontId="3" fillId="0" borderId="10" xfId="1" applyFont="1" applyBorder="1"/>
    <xf numFmtId="0" fontId="3" fillId="0" borderId="11" xfId="0" applyFont="1" applyBorder="1"/>
    <xf numFmtId="0" fontId="11" fillId="0" borderId="2" xfId="0" applyFont="1" applyBorder="1" applyAlignment="1">
      <alignment horizontal="left" vertical="top"/>
    </xf>
    <xf numFmtId="14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11" fillId="3" borderId="2" xfId="0" applyFont="1" applyFill="1" applyBorder="1" applyAlignment="1">
      <alignment horizontal="left" vertical="top"/>
    </xf>
    <xf numFmtId="43" fontId="11" fillId="3" borderId="2" xfId="1" applyFont="1" applyFill="1" applyBorder="1"/>
    <xf numFmtId="0" fontId="0" fillId="0" borderId="0" xfId="0" applyBorder="1"/>
    <xf numFmtId="0" fontId="3" fillId="0" borderId="10" xfId="0" applyFont="1" applyBorder="1" applyAlignment="1">
      <alignment horizontal="left" vertical="top"/>
    </xf>
    <xf numFmtId="4" fontId="3" fillId="0" borderId="10" xfId="0" applyNumberFormat="1" applyFont="1" applyBorder="1"/>
    <xf numFmtId="0" fontId="3" fillId="0" borderId="12" xfId="0" applyFont="1" applyBorder="1"/>
    <xf numFmtId="4" fontId="11" fillId="0" borderId="2" xfId="0" applyNumberFormat="1" applyFont="1" applyBorder="1"/>
    <xf numFmtId="0" fontId="12" fillId="2" borderId="13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3" fillId="0" borderId="15" xfId="0" applyFont="1" applyBorder="1"/>
    <xf numFmtId="14" fontId="3" fillId="0" borderId="16" xfId="0" applyNumberFormat="1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Border="1"/>
    <xf numFmtId="3" fontId="3" fillId="0" borderId="2" xfId="0" applyNumberFormat="1" applyFont="1" applyBorder="1"/>
    <xf numFmtId="0" fontId="3" fillId="0" borderId="18" xfId="0" applyFont="1" applyBorder="1" applyAlignment="1">
      <alignment horizontal="right"/>
    </xf>
    <xf numFmtId="0" fontId="3" fillId="0" borderId="19" xfId="0" applyFont="1" applyBorder="1"/>
    <xf numFmtId="0" fontId="11" fillId="0" borderId="19" xfId="0" applyFont="1" applyBorder="1" applyAlignment="1">
      <alignment horizontal="left" vertical="top"/>
    </xf>
    <xf numFmtId="43" fontId="11" fillId="0" borderId="19" xfId="1" applyFont="1" applyBorder="1"/>
    <xf numFmtId="0" fontId="3" fillId="0" borderId="20" xfId="0" applyFont="1" applyBorder="1"/>
    <xf numFmtId="0" fontId="12" fillId="2" borderId="21" xfId="0" applyFont="1" applyFill="1" applyBorder="1" applyAlignment="1">
      <alignment horizontal="center" vertical="top"/>
    </xf>
    <xf numFmtId="0" fontId="12" fillId="2" borderId="22" xfId="0" applyFont="1" applyFill="1" applyBorder="1" applyAlignment="1">
      <alignment horizontal="center" vertical="top"/>
    </xf>
    <xf numFmtId="14" fontId="3" fillId="0" borderId="16" xfId="0" applyNumberFormat="1" applyFont="1" applyBorder="1"/>
    <xf numFmtId="14" fontId="3" fillId="0" borderId="7" xfId="0" applyNumberFormat="1" applyFont="1" applyBorder="1"/>
    <xf numFmtId="0" fontId="3" fillId="0" borderId="23" xfId="0" applyFont="1" applyBorder="1"/>
    <xf numFmtId="0" fontId="3" fillId="0" borderId="6" xfId="0" applyFont="1" applyBorder="1"/>
    <xf numFmtId="0" fontId="11" fillId="0" borderId="6" xfId="0" applyFont="1" applyBorder="1" applyAlignment="1">
      <alignment horizontal="left" vertical="top"/>
    </xf>
    <xf numFmtId="43" fontId="11" fillId="0" borderId="2" xfId="0" applyNumberFormat="1" applyFont="1" applyBorder="1"/>
    <xf numFmtId="14" fontId="3" fillId="3" borderId="24" xfId="0" applyNumberFormat="1" applyFont="1" applyFill="1" applyBorder="1" applyAlignment="1">
      <alignment horizontal="left" vertical="top"/>
    </xf>
    <xf numFmtId="0" fontId="3" fillId="3" borderId="25" xfId="0" applyFont="1" applyFill="1" applyBorder="1" applyAlignment="1">
      <alignment horizontal="left" vertical="top"/>
    </xf>
    <xf numFmtId="0" fontId="3" fillId="3" borderId="25" xfId="0" applyFont="1" applyFill="1" applyBorder="1" applyAlignment="1">
      <alignment horizontal="left" vertical="top" wrapText="1"/>
    </xf>
    <xf numFmtId="0" fontId="11" fillId="3" borderId="25" xfId="0" applyFont="1" applyFill="1" applyBorder="1" applyAlignment="1">
      <alignment vertical="top"/>
    </xf>
    <xf numFmtId="43" fontId="11" fillId="3" borderId="26" xfId="1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top"/>
    </xf>
    <xf numFmtId="0" fontId="0" fillId="0" borderId="0" xfId="0" applyFont="1" applyFill="1"/>
    <xf numFmtId="14" fontId="3" fillId="0" borderId="23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11" fillId="0" borderId="6" xfId="1" applyFont="1" applyBorder="1"/>
    <xf numFmtId="0" fontId="3" fillId="0" borderId="27" xfId="0" applyFont="1" applyBorder="1"/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/>
    </xf>
    <xf numFmtId="0" fontId="12" fillId="4" borderId="2" xfId="0" applyFont="1" applyFill="1" applyBorder="1" applyAlignment="1">
      <alignment horizontal="center" vertical="top"/>
    </xf>
    <xf numFmtId="43" fontId="3" fillId="4" borderId="4" xfId="1" applyFont="1" applyFill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left" vertical="top"/>
    </xf>
    <xf numFmtId="43" fontId="3" fillId="4" borderId="22" xfId="1" applyFont="1" applyFill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43" fontId="11" fillId="4" borderId="22" xfId="1" applyFont="1" applyFill="1" applyBorder="1" applyAlignment="1">
      <alignment horizontal="left" vertical="top"/>
    </xf>
    <xf numFmtId="14" fontId="3" fillId="2" borderId="6" xfId="0" applyNumberFormat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0" fontId="3" fillId="2" borderId="6" xfId="0" applyFont="1" applyFill="1" applyBorder="1"/>
    <xf numFmtId="14" fontId="3" fillId="0" borderId="28" xfId="0" applyNumberFormat="1" applyFont="1" applyBorder="1" applyAlignment="1">
      <alignment horizontal="right"/>
    </xf>
    <xf numFmtId="43" fontId="11" fillId="0" borderId="22" xfId="1" applyFont="1" applyBorder="1"/>
    <xf numFmtId="0" fontId="3" fillId="0" borderId="6" xfId="0" applyFont="1" applyBorder="1" applyAlignment="1">
      <alignment horizontal="left" vertical="top"/>
    </xf>
    <xf numFmtId="43" fontId="3" fillId="4" borderId="2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43" fontId="11" fillId="4" borderId="2" xfId="1" applyFont="1" applyFill="1" applyBorder="1" applyAlignment="1">
      <alignment horizontal="left" vertical="top"/>
    </xf>
    <xf numFmtId="0" fontId="12" fillId="4" borderId="22" xfId="0" applyFont="1" applyFill="1" applyBorder="1" applyAlignment="1">
      <alignment horizontal="center" vertical="top"/>
    </xf>
    <xf numFmtId="43" fontId="11" fillId="4" borderId="21" xfId="1" applyFont="1" applyFill="1" applyBorder="1" applyAlignment="1">
      <alignment horizontal="left" vertical="top"/>
    </xf>
    <xf numFmtId="43" fontId="11" fillId="2" borderId="21" xfId="1" applyFont="1" applyFill="1" applyBorder="1" applyAlignment="1">
      <alignment horizontal="left" vertical="top"/>
    </xf>
    <xf numFmtId="0" fontId="3" fillId="4" borderId="6" xfId="0" applyFont="1" applyFill="1" applyBorder="1"/>
    <xf numFmtId="0" fontId="3" fillId="4" borderId="21" xfId="0" applyFont="1" applyFill="1" applyBorder="1" applyAlignment="1">
      <alignment horizontal="left" vertical="top"/>
    </xf>
    <xf numFmtId="43" fontId="3" fillId="4" borderId="21" xfId="1" applyFont="1" applyFill="1" applyBorder="1" applyAlignment="1">
      <alignment horizontal="left" vertical="top"/>
    </xf>
    <xf numFmtId="14" fontId="7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center" vertical="top"/>
    </xf>
    <xf numFmtId="0" fontId="11" fillId="4" borderId="6" xfId="0" applyFont="1" applyFill="1" applyBorder="1"/>
    <xf numFmtId="0" fontId="2" fillId="0" borderId="0" xfId="0" applyFont="1"/>
    <xf numFmtId="14" fontId="10" fillId="4" borderId="6" xfId="0" applyNumberFormat="1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top"/>
    </xf>
    <xf numFmtId="0" fontId="0" fillId="4" borderId="0" xfId="0" applyFont="1" applyFill="1"/>
    <xf numFmtId="14" fontId="7" fillId="4" borderId="6" xfId="0" applyNumberFormat="1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center" vertical="top"/>
    </xf>
    <xf numFmtId="0" fontId="2" fillId="4" borderId="0" xfId="0" applyFont="1" applyFill="1"/>
    <xf numFmtId="0" fontId="11" fillId="2" borderId="6" xfId="0" applyFont="1" applyFill="1" applyBorder="1" applyAlignment="1">
      <alignment horizontal="left" vertical="top"/>
    </xf>
    <xf numFmtId="43" fontId="3" fillId="2" borderId="21" xfId="1" applyFont="1" applyFill="1" applyBorder="1" applyAlignment="1">
      <alignment horizontal="left" vertical="top"/>
    </xf>
    <xf numFmtId="14" fontId="3" fillId="0" borderId="16" xfId="0" applyNumberFormat="1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 wrapText="1"/>
    </xf>
    <xf numFmtId="0" fontId="12" fillId="4" borderId="17" xfId="0" applyFont="1" applyFill="1" applyBorder="1" applyAlignment="1">
      <alignment horizontal="center" vertical="top"/>
    </xf>
    <xf numFmtId="0" fontId="3" fillId="0" borderId="29" xfId="0" applyFont="1" applyBorder="1"/>
    <xf numFmtId="0" fontId="3" fillId="0" borderId="18" xfId="0" applyFont="1" applyBorder="1"/>
    <xf numFmtId="43" fontId="11" fillId="0" borderId="19" xfId="0" applyNumberFormat="1" applyFont="1" applyBorder="1"/>
    <xf numFmtId="0" fontId="3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43" fontId="3" fillId="0" borderId="6" xfId="1" applyFont="1" applyBorder="1"/>
    <xf numFmtId="0" fontId="0" fillId="2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  <xf numFmtId="4" fontId="3" fillId="0" borderId="10" xfId="1" applyNumberFormat="1" applyFont="1" applyBorder="1"/>
    <xf numFmtId="14" fontId="3" fillId="0" borderId="2" xfId="0" applyNumberFormat="1" applyFont="1" applyBorder="1"/>
    <xf numFmtId="4" fontId="3" fillId="0" borderId="2" xfId="1" applyNumberFormat="1" applyFont="1" applyBorder="1"/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vertical="top"/>
    </xf>
    <xf numFmtId="43" fontId="11" fillId="4" borderId="26" xfId="1" applyFont="1" applyFill="1" applyBorder="1" applyAlignment="1">
      <alignment horizontal="left" vertical="top"/>
    </xf>
    <xf numFmtId="43" fontId="3" fillId="4" borderId="14" xfId="1" applyFont="1" applyFill="1" applyBorder="1" applyAlignment="1">
      <alignment horizontal="left" vertical="top"/>
    </xf>
    <xf numFmtId="0" fontId="3" fillId="4" borderId="2" xfId="0" applyFont="1" applyFill="1" applyBorder="1"/>
    <xf numFmtId="14" fontId="3" fillId="4" borderId="2" xfId="0" applyNumberFormat="1" applyFont="1" applyFill="1" applyBorder="1" applyAlignment="1">
      <alignment horizontal="right" vertical="top"/>
    </xf>
    <xf numFmtId="0" fontId="3" fillId="4" borderId="2" xfId="0" applyFont="1" applyFill="1" applyBorder="1" applyAlignment="1">
      <alignment horizontal="right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top" wrapText="1"/>
    </xf>
    <xf numFmtId="43" fontId="3" fillId="0" borderId="22" xfId="1" applyFont="1" applyBorder="1"/>
    <xf numFmtId="0" fontId="0" fillId="4" borderId="0" xfId="0" applyFill="1"/>
    <xf numFmtId="0" fontId="0" fillId="2" borderId="0" xfId="0" applyFill="1"/>
    <xf numFmtId="43" fontId="11" fillId="2" borderId="2" xfId="1" applyFont="1" applyFill="1" applyBorder="1" applyAlignment="1">
      <alignment horizontal="left" vertical="top"/>
    </xf>
    <xf numFmtId="14" fontId="3" fillId="4" borderId="28" xfId="0" applyNumberFormat="1" applyFont="1" applyFill="1" applyBorder="1" applyAlignment="1">
      <alignment horizontal="left" vertical="top"/>
    </xf>
    <xf numFmtId="0" fontId="12" fillId="4" borderId="6" xfId="0" applyFont="1" applyFill="1" applyBorder="1" applyAlignment="1">
      <alignment horizontal="center" vertical="top"/>
    </xf>
    <xf numFmtId="4" fontId="0" fillId="4" borderId="2" xfId="0" applyNumberFormat="1" applyFill="1" applyBorder="1"/>
    <xf numFmtId="0" fontId="3" fillId="4" borderId="21" xfId="0" applyFont="1" applyFill="1" applyBorder="1"/>
    <xf numFmtId="2" fontId="3" fillId="4" borderId="17" xfId="1" applyNumberFormat="1" applyFont="1" applyFill="1" applyBorder="1" applyAlignment="1">
      <alignment horizontal="right" vertical="top"/>
    </xf>
    <xf numFmtId="0" fontId="7" fillId="4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07"/>
  <sheetViews>
    <sheetView tabSelected="1" topLeftCell="A159" workbookViewId="0">
      <selection activeCell="A165" sqref="A165:F165"/>
    </sheetView>
  </sheetViews>
  <sheetFormatPr baseColWidth="10" defaultRowHeight="15" x14ac:dyDescent="0.25"/>
  <cols>
    <col min="1" max="1" width="12.85546875" customWidth="1"/>
    <col min="2" max="2" width="16" customWidth="1"/>
    <col min="3" max="3" width="9.5703125" customWidth="1"/>
    <col min="4" max="4" width="62.140625" customWidth="1"/>
    <col min="5" max="5" width="26.7109375" customWidth="1"/>
    <col min="6" max="6" width="19.85546875" customWidth="1"/>
    <col min="7" max="7" width="49.7109375" customWidth="1"/>
    <col min="8" max="8" width="41.5703125" bestFit="1" customWidth="1"/>
    <col min="10" max="10" width="12.7109375" bestFit="1" customWidth="1"/>
  </cols>
  <sheetData>
    <row r="1" spans="1:261" ht="15.75" x14ac:dyDescent="0.25">
      <c r="A1" s="1"/>
      <c r="B1" s="1"/>
      <c r="C1" s="1"/>
      <c r="D1" s="1"/>
      <c r="E1" s="2" t="s">
        <v>0</v>
      </c>
      <c r="F1" s="1"/>
      <c r="G1" s="1"/>
    </row>
    <row r="2" spans="1:261" ht="15.75" x14ac:dyDescent="0.25">
      <c r="A2" s="1"/>
      <c r="B2" s="1"/>
      <c r="C2" s="1"/>
      <c r="D2" s="1"/>
      <c r="E2" s="2" t="s">
        <v>1</v>
      </c>
      <c r="F2" s="1"/>
      <c r="G2" s="1"/>
    </row>
    <row r="3" spans="1:261" ht="15.75" x14ac:dyDescent="0.25">
      <c r="A3" s="1"/>
      <c r="B3" s="1"/>
      <c r="C3" s="1"/>
      <c r="D3" s="1"/>
      <c r="E3" s="2" t="s">
        <v>2</v>
      </c>
      <c r="F3" s="1"/>
      <c r="G3" s="1"/>
    </row>
    <row r="4" spans="1:261" s="4" customFormat="1" ht="14.25" customHeight="1" x14ac:dyDescent="0.25">
      <c r="A4" s="174" t="s">
        <v>3</v>
      </c>
      <c r="B4" s="174"/>
      <c r="C4" s="174"/>
      <c r="D4" s="174"/>
      <c r="E4" s="174"/>
      <c r="F4" s="174"/>
      <c r="G4" s="3"/>
    </row>
    <row r="5" spans="1:261" s="4" customFormat="1" ht="14.25" customHeight="1" x14ac:dyDescent="0.25">
      <c r="A5" s="175" t="s">
        <v>73</v>
      </c>
      <c r="B5" s="175"/>
      <c r="C5" s="175"/>
      <c r="D5" s="175"/>
      <c r="E5" s="175"/>
      <c r="F5" s="175"/>
      <c r="G5" s="3"/>
      <c r="H5" s="5"/>
      <c r="I5" s="5"/>
    </row>
    <row r="6" spans="1:261" s="10" customFormat="1" ht="14.25" customHeight="1" x14ac:dyDescent="0.25">
      <c r="A6" s="145" t="s">
        <v>4</v>
      </c>
      <c r="B6" s="145" t="s">
        <v>5</v>
      </c>
      <c r="C6" s="6" t="s">
        <v>6</v>
      </c>
      <c r="D6" s="145" t="s">
        <v>7</v>
      </c>
      <c r="E6" s="7" t="s">
        <v>8</v>
      </c>
      <c r="F6" s="8" t="s">
        <v>9</v>
      </c>
      <c r="G6" s="8" t="s">
        <v>10</v>
      </c>
      <c r="H6" s="9"/>
    </row>
    <row r="7" spans="1:261" s="14" customFormat="1" ht="14.25" customHeight="1" x14ac:dyDescent="0.25">
      <c r="A7" s="176" t="s">
        <v>11</v>
      </c>
      <c r="B7" s="177"/>
      <c r="C7" s="177"/>
      <c r="D7" s="177"/>
      <c r="E7" s="177"/>
      <c r="F7" s="178"/>
      <c r="G7" s="11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</row>
    <row r="8" spans="1:261" ht="15.75" x14ac:dyDescent="0.25">
      <c r="A8" s="15">
        <v>45108</v>
      </c>
      <c r="B8" s="16" t="s">
        <v>12</v>
      </c>
      <c r="C8" s="16"/>
      <c r="D8" s="16" t="s">
        <v>13</v>
      </c>
      <c r="E8" s="17">
        <v>206335</v>
      </c>
      <c r="F8" s="18"/>
      <c r="G8" s="19" t="s">
        <v>62</v>
      </c>
    </row>
    <row r="9" spans="1:261" ht="15.75" x14ac:dyDescent="0.25">
      <c r="A9" s="15">
        <v>45109</v>
      </c>
      <c r="B9" s="16" t="s">
        <v>12</v>
      </c>
      <c r="C9" s="16"/>
      <c r="D9" s="16" t="s">
        <v>13</v>
      </c>
      <c r="E9" s="17">
        <v>18369</v>
      </c>
      <c r="F9" s="18"/>
      <c r="G9" s="19" t="s">
        <v>62</v>
      </c>
    </row>
    <row r="10" spans="1:261" ht="15.75" x14ac:dyDescent="0.25">
      <c r="A10" s="15">
        <v>45110</v>
      </c>
      <c r="B10" s="16" t="s">
        <v>12</v>
      </c>
      <c r="C10" s="16"/>
      <c r="D10" s="16" t="s">
        <v>13</v>
      </c>
      <c r="E10" s="17">
        <v>636380</v>
      </c>
      <c r="F10" s="18"/>
      <c r="G10" s="19" t="s">
        <v>62</v>
      </c>
    </row>
    <row r="11" spans="1:261" ht="15.75" x14ac:dyDescent="0.25">
      <c r="A11" s="15">
        <v>45111</v>
      </c>
      <c r="B11" s="16" t="s">
        <v>12</v>
      </c>
      <c r="C11" s="16"/>
      <c r="D11" s="16" t="s">
        <v>13</v>
      </c>
      <c r="E11" s="17">
        <v>424650</v>
      </c>
      <c r="F11" s="18"/>
      <c r="G11" s="19" t="s">
        <v>62</v>
      </c>
    </row>
    <row r="12" spans="1:261" ht="15.75" x14ac:dyDescent="0.25">
      <c r="A12" s="15">
        <v>45112</v>
      </c>
      <c r="B12" s="16" t="s">
        <v>12</v>
      </c>
      <c r="C12" s="16"/>
      <c r="D12" s="16" t="s">
        <v>13</v>
      </c>
      <c r="E12" s="17">
        <v>469151</v>
      </c>
      <c r="F12" s="18"/>
      <c r="G12" s="19" t="s">
        <v>62</v>
      </c>
    </row>
    <row r="13" spans="1:261" ht="15.75" x14ac:dyDescent="0.25">
      <c r="A13" s="15">
        <v>45113</v>
      </c>
      <c r="B13" s="16" t="s">
        <v>12</v>
      </c>
      <c r="C13" s="16"/>
      <c r="D13" s="16" t="s">
        <v>13</v>
      </c>
      <c r="E13" s="17">
        <v>367140</v>
      </c>
      <c r="F13" s="18"/>
      <c r="G13" s="19" t="s">
        <v>62</v>
      </c>
    </row>
    <row r="14" spans="1:261" ht="15.75" x14ac:dyDescent="0.25">
      <c r="A14" s="15">
        <v>45114</v>
      </c>
      <c r="B14" s="16" t="s">
        <v>12</v>
      </c>
      <c r="C14" s="16"/>
      <c r="D14" s="16" t="s">
        <v>13</v>
      </c>
      <c r="E14" s="17">
        <v>391987</v>
      </c>
      <c r="F14" s="18"/>
      <c r="G14" s="19" t="s">
        <v>62</v>
      </c>
    </row>
    <row r="15" spans="1:261" ht="15.75" x14ac:dyDescent="0.25">
      <c r="A15" s="15">
        <v>45115</v>
      </c>
      <c r="B15" s="16" t="s">
        <v>12</v>
      </c>
      <c r="C15" s="16"/>
      <c r="D15" s="16" t="s">
        <v>13</v>
      </c>
      <c r="E15" s="17">
        <v>113278</v>
      </c>
      <c r="F15" s="18"/>
      <c r="G15" s="19" t="s">
        <v>62</v>
      </c>
    </row>
    <row r="16" spans="1:261" ht="15.75" x14ac:dyDescent="0.25">
      <c r="A16" s="15">
        <v>45116</v>
      </c>
      <c r="B16" s="16" t="s">
        <v>12</v>
      </c>
      <c r="C16" s="16"/>
      <c r="D16" s="16" t="s">
        <v>13</v>
      </c>
      <c r="E16" s="17">
        <v>2355</v>
      </c>
      <c r="F16" s="18"/>
      <c r="G16" s="19" t="s">
        <v>62</v>
      </c>
    </row>
    <row r="17" spans="1:7" ht="15.75" x14ac:dyDescent="0.25">
      <c r="A17" s="15">
        <v>45117</v>
      </c>
      <c r="B17" s="16" t="s">
        <v>12</v>
      </c>
      <c r="C17" s="16"/>
      <c r="D17" s="16" t="s">
        <v>13</v>
      </c>
      <c r="E17" s="17">
        <v>433605</v>
      </c>
      <c r="F17" s="18"/>
      <c r="G17" s="19" t="s">
        <v>62</v>
      </c>
    </row>
    <row r="18" spans="1:7" ht="15.75" x14ac:dyDescent="0.25">
      <c r="A18" s="15">
        <v>45118</v>
      </c>
      <c r="B18" s="16" t="s">
        <v>12</v>
      </c>
      <c r="C18" s="16"/>
      <c r="D18" s="16" t="s">
        <v>13</v>
      </c>
      <c r="E18" s="17">
        <v>362912</v>
      </c>
      <c r="F18" s="18"/>
      <c r="G18" s="19" t="s">
        <v>62</v>
      </c>
    </row>
    <row r="19" spans="1:7" ht="15.75" x14ac:dyDescent="0.25">
      <c r="A19" s="15">
        <v>45119</v>
      </c>
      <c r="B19" s="16" t="s">
        <v>12</v>
      </c>
      <c r="C19" s="16"/>
      <c r="D19" s="16" t="s">
        <v>13</v>
      </c>
      <c r="E19" s="17">
        <v>447466</v>
      </c>
      <c r="F19" s="18"/>
      <c r="G19" s="19" t="s">
        <v>62</v>
      </c>
    </row>
    <row r="20" spans="1:7" ht="15.75" x14ac:dyDescent="0.25">
      <c r="A20" s="15">
        <v>45120</v>
      </c>
      <c r="B20" s="16" t="s">
        <v>12</v>
      </c>
      <c r="C20" s="16"/>
      <c r="D20" s="16" t="s">
        <v>13</v>
      </c>
      <c r="E20" s="17">
        <v>307262</v>
      </c>
      <c r="F20" s="18"/>
      <c r="G20" s="19" t="s">
        <v>62</v>
      </c>
    </row>
    <row r="21" spans="1:7" ht="15.75" x14ac:dyDescent="0.25">
      <c r="A21" s="15">
        <v>45121</v>
      </c>
      <c r="B21" s="16" t="s">
        <v>12</v>
      </c>
      <c r="C21" s="16"/>
      <c r="D21" s="16" t="s">
        <v>13</v>
      </c>
      <c r="E21" s="17">
        <v>270082</v>
      </c>
      <c r="F21" s="18"/>
      <c r="G21" s="19" t="s">
        <v>62</v>
      </c>
    </row>
    <row r="22" spans="1:7" ht="15.75" x14ac:dyDescent="0.25">
      <c r="A22" s="15">
        <v>45122</v>
      </c>
      <c r="B22" s="16" t="s">
        <v>12</v>
      </c>
      <c r="C22" s="16"/>
      <c r="D22" s="16" t="s">
        <v>13</v>
      </c>
      <c r="E22" s="17">
        <v>163667</v>
      </c>
      <c r="F22" s="18"/>
      <c r="G22" s="19" t="s">
        <v>62</v>
      </c>
    </row>
    <row r="23" spans="1:7" ht="15.75" x14ac:dyDescent="0.25">
      <c r="A23" s="15">
        <v>45123</v>
      </c>
      <c r="B23" s="16" t="s">
        <v>12</v>
      </c>
      <c r="C23" s="16"/>
      <c r="D23" s="16" t="s">
        <v>13</v>
      </c>
      <c r="E23" s="17">
        <v>7730</v>
      </c>
      <c r="F23" s="18"/>
      <c r="G23" s="19" t="s">
        <v>62</v>
      </c>
    </row>
    <row r="24" spans="1:7" ht="15.75" x14ac:dyDescent="0.25">
      <c r="A24" s="15">
        <v>45124</v>
      </c>
      <c r="B24" s="16" t="s">
        <v>12</v>
      </c>
      <c r="C24" s="16"/>
      <c r="D24" s="16" t="s">
        <v>13</v>
      </c>
      <c r="E24" s="17">
        <v>665644</v>
      </c>
      <c r="F24" s="18"/>
      <c r="G24" s="19" t="s">
        <v>62</v>
      </c>
    </row>
    <row r="25" spans="1:7" ht="15.75" x14ac:dyDescent="0.25">
      <c r="A25" s="15">
        <v>45125</v>
      </c>
      <c r="B25" s="16" t="s">
        <v>12</v>
      </c>
      <c r="C25" s="16"/>
      <c r="D25" s="16" t="s">
        <v>13</v>
      </c>
      <c r="E25" s="17">
        <v>486484</v>
      </c>
      <c r="F25" s="18"/>
      <c r="G25" s="19" t="s">
        <v>62</v>
      </c>
    </row>
    <row r="26" spans="1:7" ht="15.75" x14ac:dyDescent="0.25">
      <c r="A26" s="15">
        <v>45126</v>
      </c>
      <c r="B26" s="16" t="s">
        <v>12</v>
      </c>
      <c r="C26" s="16"/>
      <c r="D26" s="16" t="s">
        <v>13</v>
      </c>
      <c r="E26" s="17">
        <v>568718</v>
      </c>
      <c r="F26" s="18"/>
      <c r="G26" s="19" t="s">
        <v>62</v>
      </c>
    </row>
    <row r="27" spans="1:7" ht="15.75" x14ac:dyDescent="0.25">
      <c r="A27" s="15">
        <v>45127</v>
      </c>
      <c r="B27" s="16" t="s">
        <v>12</v>
      </c>
      <c r="C27" s="16"/>
      <c r="D27" s="16" t="s">
        <v>13</v>
      </c>
      <c r="E27" s="17">
        <v>502300</v>
      </c>
      <c r="F27" s="18"/>
      <c r="G27" s="19" t="s">
        <v>62</v>
      </c>
    </row>
    <row r="28" spans="1:7" ht="15.75" x14ac:dyDescent="0.25">
      <c r="A28" s="15">
        <v>45128</v>
      </c>
      <c r="B28" s="16" t="s">
        <v>12</v>
      </c>
      <c r="C28" s="16"/>
      <c r="D28" s="16" t="s">
        <v>13</v>
      </c>
      <c r="E28" s="17">
        <v>627181</v>
      </c>
      <c r="F28" s="18"/>
      <c r="G28" s="19" t="s">
        <v>62</v>
      </c>
    </row>
    <row r="29" spans="1:7" ht="15.75" x14ac:dyDescent="0.25">
      <c r="A29" s="15">
        <v>45129</v>
      </c>
      <c r="B29" s="16" t="s">
        <v>12</v>
      </c>
      <c r="C29" s="16"/>
      <c r="D29" s="16" t="s">
        <v>13</v>
      </c>
      <c r="E29" s="17">
        <v>203030</v>
      </c>
      <c r="F29" s="18"/>
      <c r="G29" s="19" t="s">
        <v>62</v>
      </c>
    </row>
    <row r="30" spans="1:7" ht="15.75" x14ac:dyDescent="0.25">
      <c r="A30" s="15">
        <v>45130</v>
      </c>
      <c r="B30" s="16" t="s">
        <v>12</v>
      </c>
      <c r="C30" s="16"/>
      <c r="D30" s="16" t="s">
        <v>13</v>
      </c>
      <c r="E30" s="17">
        <v>5240</v>
      </c>
      <c r="F30" s="18"/>
      <c r="G30" s="19" t="s">
        <v>62</v>
      </c>
    </row>
    <row r="31" spans="1:7" ht="15.75" x14ac:dyDescent="0.25">
      <c r="A31" s="15">
        <v>45131</v>
      </c>
      <c r="B31" s="16" t="s">
        <v>12</v>
      </c>
      <c r="C31" s="16"/>
      <c r="D31" s="16" t="s">
        <v>13</v>
      </c>
      <c r="E31" s="17">
        <v>735559</v>
      </c>
      <c r="F31" s="18"/>
      <c r="G31" s="19" t="s">
        <v>62</v>
      </c>
    </row>
    <row r="32" spans="1:7" ht="15.75" x14ac:dyDescent="0.25">
      <c r="A32" s="15">
        <v>45132</v>
      </c>
      <c r="B32" s="16" t="s">
        <v>12</v>
      </c>
      <c r="C32" s="16"/>
      <c r="D32" s="16" t="s">
        <v>13</v>
      </c>
      <c r="E32" s="17">
        <v>833656</v>
      </c>
      <c r="F32" s="18"/>
      <c r="G32" s="19" t="s">
        <v>62</v>
      </c>
    </row>
    <row r="33" spans="1:7" ht="15.75" x14ac:dyDescent="0.25">
      <c r="A33" s="15">
        <v>45133</v>
      </c>
      <c r="B33" s="16" t="s">
        <v>12</v>
      </c>
      <c r="C33" s="16"/>
      <c r="D33" s="16" t="s">
        <v>13</v>
      </c>
      <c r="E33" s="17">
        <v>494046</v>
      </c>
      <c r="F33" s="18"/>
      <c r="G33" s="19" t="s">
        <v>62</v>
      </c>
    </row>
    <row r="34" spans="1:7" ht="15.75" x14ac:dyDescent="0.25">
      <c r="A34" s="15">
        <v>45134</v>
      </c>
      <c r="B34" s="16" t="s">
        <v>12</v>
      </c>
      <c r="C34" s="16"/>
      <c r="D34" s="16" t="s">
        <v>13</v>
      </c>
      <c r="E34" s="17">
        <v>857635</v>
      </c>
      <c r="F34" s="18"/>
      <c r="G34" s="19" t="s">
        <v>62</v>
      </c>
    </row>
    <row r="35" spans="1:7" ht="15.75" x14ac:dyDescent="0.25">
      <c r="A35" s="15">
        <v>45135</v>
      </c>
      <c r="B35" s="16" t="s">
        <v>12</v>
      </c>
      <c r="C35" s="16"/>
      <c r="D35" s="16" t="s">
        <v>13</v>
      </c>
      <c r="E35" s="17">
        <v>602606</v>
      </c>
      <c r="F35" s="18"/>
      <c r="G35" s="19" t="s">
        <v>62</v>
      </c>
    </row>
    <row r="36" spans="1:7" ht="15.75" x14ac:dyDescent="0.25">
      <c r="A36" s="15">
        <v>45136</v>
      </c>
      <c r="B36" s="16" t="s">
        <v>12</v>
      </c>
      <c r="C36" s="16"/>
      <c r="D36" s="16" t="s">
        <v>13</v>
      </c>
      <c r="E36" s="17">
        <v>205971</v>
      </c>
      <c r="F36" s="18"/>
      <c r="G36" s="19" t="s">
        <v>62</v>
      </c>
    </row>
    <row r="37" spans="1:7" ht="15.75" x14ac:dyDescent="0.25">
      <c r="A37" s="15">
        <v>45137</v>
      </c>
      <c r="B37" s="16" t="s">
        <v>12</v>
      </c>
      <c r="C37" s="16"/>
      <c r="D37" s="16" t="s">
        <v>13</v>
      </c>
      <c r="E37" s="17">
        <v>16520</v>
      </c>
      <c r="F37" s="18"/>
      <c r="G37" s="19" t="s">
        <v>62</v>
      </c>
    </row>
    <row r="38" spans="1:7" ht="15.75" x14ac:dyDescent="0.25">
      <c r="A38" s="15">
        <v>45138</v>
      </c>
      <c r="B38" s="16" t="s">
        <v>12</v>
      </c>
      <c r="C38" s="16"/>
      <c r="D38" s="16" t="s">
        <v>13</v>
      </c>
      <c r="E38" s="17">
        <v>698665</v>
      </c>
      <c r="F38" s="18"/>
      <c r="G38" s="19" t="s">
        <v>62</v>
      </c>
    </row>
    <row r="39" spans="1:7" ht="15.75" x14ac:dyDescent="0.25">
      <c r="A39" s="20"/>
      <c r="B39" s="16"/>
      <c r="C39" s="16"/>
      <c r="D39" s="21" t="s">
        <v>14</v>
      </c>
      <c r="E39" s="22">
        <f>SUM(E8:E38)</f>
        <v>12125624</v>
      </c>
      <c r="F39" s="18"/>
      <c r="G39" s="19" t="s">
        <v>62</v>
      </c>
    </row>
    <row r="40" spans="1:7" s="23" customFormat="1" ht="14.25" customHeight="1" x14ac:dyDescent="0.25">
      <c r="A40" s="179" t="s">
        <v>15</v>
      </c>
      <c r="B40" s="179"/>
      <c r="C40" s="179"/>
      <c r="D40" s="179"/>
      <c r="E40" s="179"/>
      <c r="F40" s="179"/>
      <c r="G40" s="16"/>
    </row>
    <row r="41" spans="1:7" ht="15.75" x14ac:dyDescent="0.25">
      <c r="A41" s="24"/>
      <c r="B41" s="25" t="s">
        <v>16</v>
      </c>
      <c r="C41" s="25"/>
      <c r="D41" s="25" t="s">
        <v>63</v>
      </c>
      <c r="E41" s="148">
        <v>0</v>
      </c>
      <c r="F41" s="25"/>
      <c r="G41" s="27"/>
    </row>
    <row r="42" spans="1:7" ht="15.75" x14ac:dyDescent="0.25">
      <c r="A42" s="15">
        <v>45125</v>
      </c>
      <c r="B42" s="16" t="s">
        <v>16</v>
      </c>
      <c r="C42" s="149"/>
      <c r="D42" s="16" t="s">
        <v>74</v>
      </c>
      <c r="E42" s="17">
        <v>1223333</v>
      </c>
      <c r="F42" s="27"/>
      <c r="G42" s="27" t="s">
        <v>75</v>
      </c>
    </row>
    <row r="43" spans="1:7" ht="15.75" x14ac:dyDescent="0.25">
      <c r="A43" s="15">
        <v>45125</v>
      </c>
      <c r="B43" s="16" t="s">
        <v>16</v>
      </c>
      <c r="C43" s="16"/>
      <c r="D43" s="25" t="s">
        <v>76</v>
      </c>
      <c r="E43" s="17">
        <v>10863252</v>
      </c>
      <c r="F43" s="27"/>
      <c r="G43" s="27" t="s">
        <v>75</v>
      </c>
    </row>
    <row r="44" spans="1:7" ht="15.75" x14ac:dyDescent="0.25">
      <c r="A44" s="15"/>
      <c r="B44" s="16" t="s">
        <v>16</v>
      </c>
      <c r="C44" s="16"/>
      <c r="D44" s="25" t="s">
        <v>63</v>
      </c>
      <c r="E44" s="150">
        <v>0</v>
      </c>
      <c r="F44" s="16"/>
      <c r="G44" s="19"/>
    </row>
    <row r="45" spans="1:7" ht="15.75" x14ac:dyDescent="0.25">
      <c r="A45" s="20"/>
      <c r="B45" s="16"/>
      <c r="C45" s="16"/>
      <c r="D45" s="28" t="s">
        <v>17</v>
      </c>
      <c r="E45" s="22">
        <f>SUM(E41:E44)</f>
        <v>12086585</v>
      </c>
      <c r="F45" s="16"/>
      <c r="G45" s="16"/>
    </row>
    <row r="46" spans="1:7" s="33" customFormat="1" ht="15.75" x14ac:dyDescent="0.25">
      <c r="A46" s="29"/>
      <c r="B46" s="30"/>
      <c r="C46" s="30"/>
      <c r="D46" s="31" t="s">
        <v>18</v>
      </c>
      <c r="E46" s="32"/>
      <c r="F46" s="30"/>
      <c r="G46" s="30"/>
    </row>
    <row r="47" spans="1:7" s="4" customFormat="1" ht="14.25" customHeight="1" x14ac:dyDescent="0.25">
      <c r="A47" s="24"/>
      <c r="B47" s="25" t="s">
        <v>16</v>
      </c>
      <c r="C47" s="25"/>
      <c r="D47" s="34"/>
      <c r="E47" s="26"/>
      <c r="F47" s="35">
        <v>0</v>
      </c>
      <c r="G47" s="36"/>
    </row>
    <row r="48" spans="1:7" ht="15.75" x14ac:dyDescent="0.25">
      <c r="A48" s="21"/>
      <c r="B48" s="21"/>
      <c r="C48" s="21"/>
      <c r="D48" s="21" t="s">
        <v>19</v>
      </c>
      <c r="E48" s="21"/>
      <c r="F48" s="37">
        <f>F47</f>
        <v>0</v>
      </c>
      <c r="G48" s="21"/>
    </row>
    <row r="49" spans="1:7" ht="16.5" thickBot="1" x14ac:dyDescent="0.3">
      <c r="A49" s="38"/>
      <c r="B49" s="39"/>
      <c r="C49" s="39"/>
      <c r="D49" s="40" t="s">
        <v>20</v>
      </c>
      <c r="E49" s="39"/>
      <c r="F49" s="39"/>
      <c r="G49" s="41"/>
    </row>
    <row r="50" spans="1:7" ht="15.75" x14ac:dyDescent="0.25">
      <c r="A50" s="42">
        <v>45112</v>
      </c>
      <c r="B50" s="43" t="s">
        <v>21</v>
      </c>
      <c r="C50" s="43">
        <v>44280</v>
      </c>
      <c r="D50" s="43" t="s">
        <v>77</v>
      </c>
      <c r="E50" s="43"/>
      <c r="F50" s="44">
        <v>34669.25</v>
      </c>
      <c r="G50" s="43" t="s">
        <v>78</v>
      </c>
    </row>
    <row r="51" spans="1:7" ht="15.75" x14ac:dyDescent="0.25">
      <c r="A51" s="15">
        <v>45118</v>
      </c>
      <c r="B51" s="16" t="s">
        <v>21</v>
      </c>
      <c r="C51" s="16">
        <v>44281</v>
      </c>
      <c r="D51" s="16" t="s">
        <v>79</v>
      </c>
      <c r="E51" s="18"/>
      <c r="F51" s="17">
        <v>10853.18</v>
      </c>
      <c r="G51" s="27" t="s">
        <v>80</v>
      </c>
    </row>
    <row r="52" spans="1:7" ht="16.5" thickBot="1" x14ac:dyDescent="0.3">
      <c r="A52" s="15">
        <v>45120</v>
      </c>
      <c r="B52" s="16" t="s">
        <v>21</v>
      </c>
      <c r="C52" s="16">
        <v>44282</v>
      </c>
      <c r="D52" s="16" t="s">
        <v>81</v>
      </c>
      <c r="E52" s="16"/>
      <c r="F52" s="17">
        <v>10200.959999999999</v>
      </c>
      <c r="G52" s="19" t="s">
        <v>80</v>
      </c>
    </row>
    <row r="53" spans="1:7" ht="15.75" x14ac:dyDescent="0.25">
      <c r="A53" s="15">
        <v>45121</v>
      </c>
      <c r="B53" s="16" t="s">
        <v>21</v>
      </c>
      <c r="C53" s="43">
        <v>44283</v>
      </c>
      <c r="D53" s="16" t="s">
        <v>69</v>
      </c>
      <c r="E53" s="16"/>
      <c r="F53" s="17">
        <v>11400</v>
      </c>
      <c r="G53" s="19" t="s">
        <v>82</v>
      </c>
    </row>
    <row r="54" spans="1:7" ht="15.75" x14ac:dyDescent="0.25">
      <c r="A54" s="15">
        <v>45121</v>
      </c>
      <c r="B54" s="16" t="s">
        <v>21</v>
      </c>
      <c r="C54" s="16">
        <v>44284</v>
      </c>
      <c r="D54" s="16" t="s">
        <v>28</v>
      </c>
      <c r="E54" s="16"/>
      <c r="F54" s="17">
        <v>12350</v>
      </c>
      <c r="G54" s="19" t="s">
        <v>82</v>
      </c>
    </row>
    <row r="55" spans="1:7" ht="16.5" thickBot="1" x14ac:dyDescent="0.3">
      <c r="A55" s="15">
        <v>45121</v>
      </c>
      <c r="B55" s="16" t="s">
        <v>21</v>
      </c>
      <c r="C55" s="16">
        <v>44285</v>
      </c>
      <c r="D55" s="16" t="s">
        <v>83</v>
      </c>
      <c r="E55" s="16"/>
      <c r="F55" s="17">
        <v>12350</v>
      </c>
      <c r="G55" s="19" t="s">
        <v>82</v>
      </c>
    </row>
    <row r="56" spans="1:7" ht="15.75" x14ac:dyDescent="0.25">
      <c r="A56" s="15">
        <v>45121</v>
      </c>
      <c r="B56" s="16" t="s">
        <v>21</v>
      </c>
      <c r="C56" s="43">
        <v>44286</v>
      </c>
      <c r="D56" s="45" t="s">
        <v>84</v>
      </c>
      <c r="E56" s="16"/>
      <c r="F56" s="17">
        <v>12350</v>
      </c>
      <c r="G56" s="19" t="s">
        <v>82</v>
      </c>
    </row>
    <row r="57" spans="1:7" ht="15.75" x14ac:dyDescent="0.25">
      <c r="A57" s="15">
        <v>45121</v>
      </c>
      <c r="B57" s="16" t="s">
        <v>21</v>
      </c>
      <c r="C57" s="16">
        <v>44287</v>
      </c>
      <c r="D57" s="16" t="s">
        <v>85</v>
      </c>
      <c r="E57" s="16"/>
      <c r="F57" s="17">
        <v>14250</v>
      </c>
      <c r="G57" s="19" t="s">
        <v>82</v>
      </c>
    </row>
    <row r="58" spans="1:7" ht="16.5" thickBot="1" x14ac:dyDescent="0.3">
      <c r="A58" s="15">
        <v>45121</v>
      </c>
      <c r="B58" s="16" t="s">
        <v>21</v>
      </c>
      <c r="C58" s="16">
        <v>44288</v>
      </c>
      <c r="D58" s="16" t="s">
        <v>32</v>
      </c>
      <c r="E58" s="16"/>
      <c r="F58" s="17">
        <v>11400</v>
      </c>
      <c r="G58" s="19" t="s">
        <v>82</v>
      </c>
    </row>
    <row r="59" spans="1:7" ht="15.75" x14ac:dyDescent="0.25">
      <c r="A59" s="15">
        <v>45121</v>
      </c>
      <c r="B59" s="16" t="s">
        <v>21</v>
      </c>
      <c r="C59" s="43">
        <v>44289</v>
      </c>
      <c r="D59" s="16" t="s">
        <v>29</v>
      </c>
      <c r="E59" s="16"/>
      <c r="F59" s="17">
        <v>14250</v>
      </c>
      <c r="G59" s="19" t="s">
        <v>82</v>
      </c>
    </row>
    <row r="60" spans="1:7" ht="15.75" x14ac:dyDescent="0.25">
      <c r="A60" s="15">
        <v>45121</v>
      </c>
      <c r="B60" s="16" t="s">
        <v>21</v>
      </c>
      <c r="C60" s="16">
        <v>44290</v>
      </c>
      <c r="D60" s="16" t="s">
        <v>70</v>
      </c>
      <c r="E60" s="16"/>
      <c r="F60" s="17">
        <v>11400</v>
      </c>
      <c r="G60" s="19" t="s">
        <v>82</v>
      </c>
    </row>
    <row r="61" spans="1:7" ht="16.5" thickBot="1" x14ac:dyDescent="0.3">
      <c r="A61" s="15">
        <v>45121</v>
      </c>
      <c r="B61" s="16" t="s">
        <v>21</v>
      </c>
      <c r="C61" s="16">
        <v>44291</v>
      </c>
      <c r="D61" s="16" t="s">
        <v>86</v>
      </c>
      <c r="E61" s="16"/>
      <c r="F61" s="17">
        <v>12350</v>
      </c>
      <c r="G61" s="19" t="s">
        <v>82</v>
      </c>
    </row>
    <row r="62" spans="1:7" ht="15.75" x14ac:dyDescent="0.25">
      <c r="A62" s="15">
        <v>45121</v>
      </c>
      <c r="B62" s="16" t="s">
        <v>21</v>
      </c>
      <c r="C62" s="43">
        <v>44292</v>
      </c>
      <c r="D62" s="16" t="s">
        <v>30</v>
      </c>
      <c r="E62" s="16"/>
      <c r="F62" s="17">
        <v>14250</v>
      </c>
      <c r="G62" s="19" t="s">
        <v>82</v>
      </c>
    </row>
    <row r="63" spans="1:7" ht="15.75" x14ac:dyDescent="0.25">
      <c r="A63" s="15">
        <v>45121</v>
      </c>
      <c r="B63" s="16" t="s">
        <v>21</v>
      </c>
      <c r="C63" s="16">
        <v>44293</v>
      </c>
      <c r="D63" s="16" t="s">
        <v>68</v>
      </c>
      <c r="E63" s="16"/>
      <c r="F63" s="17">
        <v>14250</v>
      </c>
      <c r="G63" s="19" t="s">
        <v>82</v>
      </c>
    </row>
    <row r="64" spans="1:7" ht="16.5" thickBot="1" x14ac:dyDescent="0.3">
      <c r="A64" s="15">
        <v>45121</v>
      </c>
      <c r="B64" s="16" t="s">
        <v>21</v>
      </c>
      <c r="C64" s="16">
        <v>44294</v>
      </c>
      <c r="D64" s="16" t="s">
        <v>87</v>
      </c>
      <c r="E64" s="16"/>
      <c r="F64" s="17">
        <v>14250</v>
      </c>
      <c r="G64" s="19" t="s">
        <v>82</v>
      </c>
    </row>
    <row r="65" spans="1:7" ht="15.75" x14ac:dyDescent="0.25">
      <c r="A65" s="15">
        <v>45121</v>
      </c>
      <c r="B65" s="16" t="s">
        <v>21</v>
      </c>
      <c r="C65" s="43">
        <v>44295</v>
      </c>
      <c r="D65" s="16" t="s">
        <v>88</v>
      </c>
      <c r="E65" s="16"/>
      <c r="F65" s="17">
        <v>39900</v>
      </c>
      <c r="G65" s="19" t="s">
        <v>89</v>
      </c>
    </row>
    <row r="66" spans="1:7" ht="15.75" x14ac:dyDescent="0.25">
      <c r="A66" s="15">
        <v>45127</v>
      </c>
      <c r="B66" s="16" t="s">
        <v>21</v>
      </c>
      <c r="C66" s="16">
        <v>44296</v>
      </c>
      <c r="D66" s="16" t="s">
        <v>77</v>
      </c>
      <c r="E66" s="16"/>
      <c r="F66" s="17">
        <v>120885.3</v>
      </c>
      <c r="G66" s="19" t="s">
        <v>90</v>
      </c>
    </row>
    <row r="67" spans="1:7" ht="16.5" thickBot="1" x14ac:dyDescent="0.3">
      <c r="A67" s="15">
        <v>45132</v>
      </c>
      <c r="B67" s="16" t="s">
        <v>21</v>
      </c>
      <c r="C67" s="16">
        <v>44297</v>
      </c>
      <c r="D67" s="16" t="s">
        <v>91</v>
      </c>
      <c r="E67" s="16"/>
      <c r="F67" s="17">
        <v>50000</v>
      </c>
      <c r="G67" s="19" t="s">
        <v>92</v>
      </c>
    </row>
    <row r="68" spans="1:7" ht="15.75" x14ac:dyDescent="0.25">
      <c r="A68" s="15">
        <v>45138</v>
      </c>
      <c r="B68" s="16" t="s">
        <v>21</v>
      </c>
      <c r="C68" s="43">
        <v>44298</v>
      </c>
      <c r="D68" s="16" t="s">
        <v>22</v>
      </c>
      <c r="E68" s="16"/>
      <c r="F68" s="17">
        <v>0</v>
      </c>
      <c r="G68" s="19" t="s">
        <v>93</v>
      </c>
    </row>
    <row r="69" spans="1:7" ht="15.75" x14ac:dyDescent="0.25">
      <c r="A69" s="15">
        <v>45138</v>
      </c>
      <c r="B69" s="16" t="s">
        <v>21</v>
      </c>
      <c r="C69" s="16">
        <v>44299</v>
      </c>
      <c r="D69" s="16" t="s">
        <v>94</v>
      </c>
      <c r="E69" s="16"/>
      <c r="F69" s="17">
        <v>8500</v>
      </c>
      <c r="G69" s="19" t="s">
        <v>95</v>
      </c>
    </row>
    <row r="70" spans="1:7" ht="16.5" thickBot="1" x14ac:dyDescent="0.3">
      <c r="A70" s="15">
        <v>45138</v>
      </c>
      <c r="B70" s="16" t="s">
        <v>21</v>
      </c>
      <c r="C70" s="16">
        <v>44300</v>
      </c>
      <c r="D70" s="16" t="s">
        <v>96</v>
      </c>
      <c r="E70" s="16"/>
      <c r="F70" s="17">
        <v>8500</v>
      </c>
      <c r="G70" s="19" t="s">
        <v>95</v>
      </c>
    </row>
    <row r="71" spans="1:7" ht="15.75" x14ac:dyDescent="0.25">
      <c r="A71" s="15">
        <v>45138</v>
      </c>
      <c r="B71" s="16" t="s">
        <v>21</v>
      </c>
      <c r="C71" s="43">
        <v>44301</v>
      </c>
      <c r="D71" s="16" t="s">
        <v>23</v>
      </c>
      <c r="E71" s="16"/>
      <c r="F71" s="17">
        <v>8500</v>
      </c>
      <c r="G71" s="19" t="s">
        <v>95</v>
      </c>
    </row>
    <row r="72" spans="1:7" ht="15.75" x14ac:dyDescent="0.25">
      <c r="A72" s="15">
        <v>45138</v>
      </c>
      <c r="B72" s="16" t="s">
        <v>21</v>
      </c>
      <c r="C72" s="16">
        <v>44302</v>
      </c>
      <c r="D72" s="16" t="s">
        <v>24</v>
      </c>
      <c r="E72" s="16"/>
      <c r="F72" s="17">
        <v>8500</v>
      </c>
      <c r="G72" s="19" t="s">
        <v>95</v>
      </c>
    </row>
    <row r="73" spans="1:7" ht="16.5" thickBot="1" x14ac:dyDescent="0.3">
      <c r="A73" s="15">
        <v>45138</v>
      </c>
      <c r="B73" s="16" t="s">
        <v>21</v>
      </c>
      <c r="C73" s="16">
        <v>44303</v>
      </c>
      <c r="D73" s="16" t="s">
        <v>97</v>
      </c>
      <c r="E73" s="16"/>
      <c r="F73" s="17">
        <v>8500</v>
      </c>
      <c r="G73" s="19" t="s">
        <v>95</v>
      </c>
    </row>
    <row r="74" spans="1:7" ht="15.75" x14ac:dyDescent="0.25">
      <c r="A74" s="15">
        <v>45138</v>
      </c>
      <c r="B74" s="16" t="s">
        <v>21</v>
      </c>
      <c r="C74" s="43">
        <v>44304</v>
      </c>
      <c r="D74" s="16" t="s">
        <v>148</v>
      </c>
      <c r="E74" s="16"/>
      <c r="F74" s="17">
        <v>8500</v>
      </c>
      <c r="G74" s="19" t="s">
        <v>95</v>
      </c>
    </row>
    <row r="75" spans="1:7" ht="15.75" x14ac:dyDescent="0.25">
      <c r="A75" s="15">
        <v>45138</v>
      </c>
      <c r="B75" s="16" t="s">
        <v>21</v>
      </c>
      <c r="C75" s="16">
        <v>44305</v>
      </c>
      <c r="D75" s="16" t="s">
        <v>149</v>
      </c>
      <c r="E75" s="16"/>
      <c r="F75" s="17">
        <v>5100</v>
      </c>
      <c r="G75" s="19" t="s">
        <v>98</v>
      </c>
    </row>
    <row r="76" spans="1:7" ht="16.5" thickBot="1" x14ac:dyDescent="0.3">
      <c r="A76" s="15">
        <v>45138</v>
      </c>
      <c r="B76" s="16" t="s">
        <v>21</v>
      </c>
      <c r="C76" s="16">
        <v>44306</v>
      </c>
      <c r="D76" s="16" t="s">
        <v>99</v>
      </c>
      <c r="E76" s="16"/>
      <c r="F76" s="17">
        <v>5100</v>
      </c>
      <c r="G76" s="19" t="s">
        <v>98</v>
      </c>
    </row>
    <row r="77" spans="1:7" ht="15.75" x14ac:dyDescent="0.25">
      <c r="A77" s="15">
        <v>45138</v>
      </c>
      <c r="B77" s="16" t="s">
        <v>21</v>
      </c>
      <c r="C77" s="43">
        <v>44307</v>
      </c>
      <c r="D77" s="16" t="s">
        <v>81</v>
      </c>
      <c r="E77" s="16"/>
      <c r="F77" s="17">
        <v>10200.959999999999</v>
      </c>
      <c r="G77" s="19" t="s">
        <v>98</v>
      </c>
    </row>
    <row r="78" spans="1:7" ht="15.75" x14ac:dyDescent="0.25">
      <c r="A78" s="15">
        <v>45138</v>
      </c>
      <c r="B78" s="16" t="s">
        <v>21</v>
      </c>
      <c r="C78" s="16">
        <v>44308</v>
      </c>
      <c r="D78" s="56" t="s">
        <v>100</v>
      </c>
      <c r="E78" s="56"/>
      <c r="F78" s="141">
        <v>0</v>
      </c>
      <c r="G78" s="69" t="s">
        <v>93</v>
      </c>
    </row>
    <row r="79" spans="1:7" ht="16.5" thickBot="1" x14ac:dyDescent="0.3">
      <c r="A79" s="15">
        <v>45138</v>
      </c>
      <c r="B79" s="16" t="s">
        <v>21</v>
      </c>
      <c r="C79" s="16">
        <v>44309</v>
      </c>
      <c r="D79" s="56" t="s">
        <v>101</v>
      </c>
      <c r="E79" s="56"/>
      <c r="F79" s="141">
        <v>7480</v>
      </c>
      <c r="G79" s="69" t="s">
        <v>98</v>
      </c>
    </row>
    <row r="80" spans="1:7" ht="15.75" x14ac:dyDescent="0.25">
      <c r="A80" s="15">
        <v>45138</v>
      </c>
      <c r="B80" s="16" t="s">
        <v>21</v>
      </c>
      <c r="C80" s="43">
        <v>44310</v>
      </c>
      <c r="D80" s="56" t="s">
        <v>67</v>
      </c>
      <c r="E80" s="56"/>
      <c r="F80" s="141">
        <v>12523</v>
      </c>
      <c r="G80" s="69" t="s">
        <v>98</v>
      </c>
    </row>
    <row r="81" spans="1:7" ht="15.75" x14ac:dyDescent="0.25">
      <c r="A81" s="15">
        <v>45138</v>
      </c>
      <c r="B81" s="16" t="s">
        <v>21</v>
      </c>
      <c r="C81" s="16">
        <v>44311</v>
      </c>
      <c r="D81" s="56" t="s">
        <v>102</v>
      </c>
      <c r="E81" s="56"/>
      <c r="F81" s="141">
        <v>12523</v>
      </c>
      <c r="G81" s="69" t="s">
        <v>98</v>
      </c>
    </row>
    <row r="82" spans="1:7" ht="16.5" thickBot="1" x14ac:dyDescent="0.3">
      <c r="A82" s="15">
        <v>45138</v>
      </c>
      <c r="B82" s="16" t="s">
        <v>21</v>
      </c>
      <c r="C82" s="16">
        <v>44312</v>
      </c>
      <c r="D82" s="56" t="s">
        <v>79</v>
      </c>
      <c r="E82" s="56"/>
      <c r="F82" s="141">
        <v>12523</v>
      </c>
      <c r="G82" s="69" t="s">
        <v>98</v>
      </c>
    </row>
    <row r="83" spans="1:7" ht="15.75" x14ac:dyDescent="0.25">
      <c r="A83" s="15">
        <v>45138</v>
      </c>
      <c r="B83" s="16" t="s">
        <v>21</v>
      </c>
      <c r="C83" s="43">
        <v>44313</v>
      </c>
      <c r="D83" s="56" t="s">
        <v>103</v>
      </c>
      <c r="E83" s="56"/>
      <c r="F83" s="141">
        <v>15000</v>
      </c>
      <c r="G83" s="69" t="s">
        <v>98</v>
      </c>
    </row>
    <row r="84" spans="1:7" ht="15.75" x14ac:dyDescent="0.25">
      <c r="A84" s="15">
        <v>45138</v>
      </c>
      <c r="B84" s="16" t="s">
        <v>21</v>
      </c>
      <c r="C84" s="16">
        <v>44314</v>
      </c>
      <c r="D84" s="56" t="s">
        <v>104</v>
      </c>
      <c r="E84" s="56"/>
      <c r="F84" s="141">
        <v>5000</v>
      </c>
      <c r="G84" s="69" t="s">
        <v>95</v>
      </c>
    </row>
    <row r="85" spans="1:7" ht="16.5" thickBot="1" x14ac:dyDescent="0.3">
      <c r="A85" s="46"/>
      <c r="B85" s="16"/>
      <c r="C85" s="47"/>
      <c r="D85" s="48" t="s">
        <v>25</v>
      </c>
      <c r="E85" s="47"/>
      <c r="F85" s="49">
        <f>SUM(F50:F84)</f>
        <v>557808.65</v>
      </c>
      <c r="G85" s="50"/>
    </row>
    <row r="86" spans="1:7" s="4" customFormat="1" ht="14.25" customHeight="1" thickBot="1" x14ac:dyDescent="0.3">
      <c r="A86" s="51"/>
      <c r="B86" s="52"/>
      <c r="C86" s="52"/>
      <c r="D86" s="144" t="s">
        <v>26</v>
      </c>
      <c r="E86" s="52"/>
      <c r="F86" s="52"/>
      <c r="G86" s="16"/>
    </row>
    <row r="87" spans="1:7" ht="15.75" x14ac:dyDescent="0.25">
      <c r="A87" s="53">
        <v>45125</v>
      </c>
      <c r="B87" s="43" t="s">
        <v>16</v>
      </c>
      <c r="C87" s="43">
        <v>6065</v>
      </c>
      <c r="D87" s="43" t="s">
        <v>105</v>
      </c>
      <c r="E87" s="43"/>
      <c r="F87" s="44">
        <v>118396.74</v>
      </c>
      <c r="G87" s="27" t="s">
        <v>27</v>
      </c>
    </row>
    <row r="88" spans="1:7" ht="16.5" thickBot="1" x14ac:dyDescent="0.3">
      <c r="A88" s="54">
        <v>45125</v>
      </c>
      <c r="B88" s="16" t="s">
        <v>16</v>
      </c>
      <c r="C88" s="16">
        <v>6066</v>
      </c>
      <c r="D88" s="16" t="s">
        <v>105</v>
      </c>
      <c r="E88" s="16"/>
      <c r="F88" s="17">
        <v>141617.73000000001</v>
      </c>
      <c r="G88" s="27" t="s">
        <v>27</v>
      </c>
    </row>
    <row r="89" spans="1:7" ht="15.75" x14ac:dyDescent="0.25">
      <c r="A89" s="53">
        <v>45125</v>
      </c>
      <c r="B89" s="16" t="s">
        <v>16</v>
      </c>
      <c r="C89" s="43">
        <v>6067</v>
      </c>
      <c r="D89" s="43" t="s">
        <v>105</v>
      </c>
      <c r="E89" s="16"/>
      <c r="F89" s="17">
        <v>160682.71</v>
      </c>
      <c r="G89" s="27" t="s">
        <v>27</v>
      </c>
    </row>
    <row r="90" spans="1:7" ht="16.5" thickBot="1" x14ac:dyDescent="0.3">
      <c r="A90" s="54">
        <v>45125</v>
      </c>
      <c r="B90" s="16" t="s">
        <v>16</v>
      </c>
      <c r="C90" s="16">
        <v>6068</v>
      </c>
      <c r="D90" s="16" t="s">
        <v>105</v>
      </c>
      <c r="E90" s="16"/>
      <c r="F90" s="17">
        <v>176357.52</v>
      </c>
      <c r="G90" s="27" t="s">
        <v>27</v>
      </c>
    </row>
    <row r="91" spans="1:7" ht="15.75" x14ac:dyDescent="0.25">
      <c r="A91" s="53">
        <v>45125</v>
      </c>
      <c r="B91" s="16" t="s">
        <v>16</v>
      </c>
      <c r="C91" s="43">
        <v>6069</v>
      </c>
      <c r="D91" s="43" t="s">
        <v>105</v>
      </c>
      <c r="E91" s="16"/>
      <c r="F91" s="17">
        <v>174955.51</v>
      </c>
      <c r="G91" s="27" t="s">
        <v>27</v>
      </c>
    </row>
    <row r="92" spans="1:7" ht="15.75" customHeight="1" thickBot="1" x14ac:dyDescent="0.3">
      <c r="A92" s="54">
        <v>45125</v>
      </c>
      <c r="B92" s="16" t="s">
        <v>16</v>
      </c>
      <c r="C92" s="16">
        <v>6070</v>
      </c>
      <c r="D92" s="16" t="s">
        <v>106</v>
      </c>
      <c r="E92" s="16"/>
      <c r="F92" s="17">
        <v>159030</v>
      </c>
      <c r="G92" s="27" t="s">
        <v>27</v>
      </c>
    </row>
    <row r="93" spans="1:7" ht="16.5" thickBot="1" x14ac:dyDescent="0.3">
      <c r="A93" s="53">
        <v>45125</v>
      </c>
      <c r="B93" s="16" t="s">
        <v>16</v>
      </c>
      <c r="C93" s="16">
        <v>6071</v>
      </c>
      <c r="D93" s="43" t="s">
        <v>105</v>
      </c>
      <c r="E93" s="16"/>
      <c r="F93" s="17">
        <v>133332.5</v>
      </c>
      <c r="G93" s="27" t="s">
        <v>27</v>
      </c>
    </row>
    <row r="94" spans="1:7" ht="16.5" thickBot="1" x14ac:dyDescent="0.3">
      <c r="A94" s="54">
        <v>45125</v>
      </c>
      <c r="B94" s="16" t="s">
        <v>16</v>
      </c>
      <c r="C94" s="43">
        <v>6072</v>
      </c>
      <c r="D94" s="43" t="s">
        <v>105</v>
      </c>
      <c r="E94" s="16"/>
      <c r="F94" s="17">
        <v>61655</v>
      </c>
      <c r="G94" s="27" t="s">
        <v>27</v>
      </c>
    </row>
    <row r="95" spans="1:7" ht="15.75" x14ac:dyDescent="0.25">
      <c r="A95" s="53">
        <v>45125</v>
      </c>
      <c r="B95" s="16" t="s">
        <v>16</v>
      </c>
      <c r="C95" s="16">
        <v>6073</v>
      </c>
      <c r="D95" s="16" t="s">
        <v>71</v>
      </c>
      <c r="E95" s="16"/>
      <c r="F95" s="17">
        <v>14962.5</v>
      </c>
      <c r="G95" s="19" t="s">
        <v>107</v>
      </c>
    </row>
    <row r="96" spans="1:7" ht="16.5" thickBot="1" x14ac:dyDescent="0.3">
      <c r="A96" s="54">
        <v>45125</v>
      </c>
      <c r="B96" s="16" t="s">
        <v>16</v>
      </c>
      <c r="C96" s="16">
        <v>6074</v>
      </c>
      <c r="D96" s="16" t="s">
        <v>108</v>
      </c>
      <c r="E96" s="16"/>
      <c r="F96" s="17">
        <v>42750</v>
      </c>
      <c r="G96" s="19" t="s">
        <v>82</v>
      </c>
    </row>
    <row r="97" spans="1:7" ht="15.75" x14ac:dyDescent="0.25">
      <c r="A97" s="53">
        <v>45125</v>
      </c>
      <c r="B97" s="16" t="s">
        <v>16</v>
      </c>
      <c r="C97" s="43">
        <v>6075</v>
      </c>
      <c r="D97" s="16" t="s">
        <v>109</v>
      </c>
      <c r="E97" s="16"/>
      <c r="F97" s="17">
        <v>33250</v>
      </c>
      <c r="G97" s="19" t="s">
        <v>82</v>
      </c>
    </row>
    <row r="98" spans="1:7" ht="16.5" thickBot="1" x14ac:dyDescent="0.3">
      <c r="A98" s="54">
        <v>45125</v>
      </c>
      <c r="B98" s="16" t="s">
        <v>16</v>
      </c>
      <c r="C98" s="16">
        <v>6076</v>
      </c>
      <c r="D98" s="16" t="s">
        <v>31</v>
      </c>
      <c r="E98" s="16"/>
      <c r="F98" s="17">
        <v>42750</v>
      </c>
      <c r="G98" s="19" t="s">
        <v>82</v>
      </c>
    </row>
    <row r="99" spans="1:7" ht="16.5" thickBot="1" x14ac:dyDescent="0.3">
      <c r="A99" s="53">
        <v>45125</v>
      </c>
      <c r="B99" s="16" t="s">
        <v>16</v>
      </c>
      <c r="C99" s="16">
        <v>6077</v>
      </c>
      <c r="D99" s="16" t="s">
        <v>65</v>
      </c>
      <c r="E99" s="16"/>
      <c r="F99" s="17">
        <v>4845</v>
      </c>
      <c r="G99" s="19" t="s">
        <v>110</v>
      </c>
    </row>
    <row r="100" spans="1:7" ht="16.5" thickBot="1" x14ac:dyDescent="0.3">
      <c r="A100" s="54">
        <v>45125</v>
      </c>
      <c r="B100" s="16" t="s">
        <v>16</v>
      </c>
      <c r="C100" s="43">
        <v>6078</v>
      </c>
      <c r="D100" s="16" t="s">
        <v>65</v>
      </c>
      <c r="E100" s="16"/>
      <c r="F100" s="17">
        <v>8523.9</v>
      </c>
      <c r="G100" s="27" t="s">
        <v>111</v>
      </c>
    </row>
    <row r="101" spans="1:7" ht="15.75" x14ac:dyDescent="0.25">
      <c r="A101" s="53">
        <v>45125</v>
      </c>
      <c r="B101" s="16" t="s">
        <v>16</v>
      </c>
      <c r="C101" s="16">
        <v>6079</v>
      </c>
      <c r="D101" s="16" t="s">
        <v>112</v>
      </c>
      <c r="E101" s="16"/>
      <c r="F101" s="17">
        <v>42750</v>
      </c>
      <c r="G101" s="19" t="s">
        <v>113</v>
      </c>
    </row>
    <row r="102" spans="1:7" ht="16.5" thickBot="1" x14ac:dyDescent="0.3">
      <c r="A102" s="54">
        <v>45125</v>
      </c>
      <c r="B102" s="16" t="s">
        <v>16</v>
      </c>
      <c r="C102" s="16">
        <v>6080</v>
      </c>
      <c r="D102" s="16" t="s">
        <v>114</v>
      </c>
      <c r="E102" s="16"/>
      <c r="F102" s="17">
        <v>8075</v>
      </c>
      <c r="G102" s="27" t="s">
        <v>115</v>
      </c>
    </row>
    <row r="103" spans="1:7" ht="16.5" thickBot="1" x14ac:dyDescent="0.3">
      <c r="A103" s="53">
        <v>45127</v>
      </c>
      <c r="B103" s="16" t="s">
        <v>16</v>
      </c>
      <c r="C103" s="43">
        <v>6081</v>
      </c>
      <c r="D103" s="16" t="s">
        <v>116</v>
      </c>
      <c r="E103" s="16"/>
      <c r="F103" s="17">
        <v>70587.570000000007</v>
      </c>
      <c r="G103" s="27" t="s">
        <v>117</v>
      </c>
    </row>
    <row r="104" spans="1:7" ht="16.5" thickBot="1" x14ac:dyDescent="0.3">
      <c r="A104" s="53">
        <v>45127</v>
      </c>
      <c r="B104" s="16" t="s">
        <v>16</v>
      </c>
      <c r="C104" s="16">
        <v>6082</v>
      </c>
      <c r="D104" s="16" t="s">
        <v>118</v>
      </c>
      <c r="E104" s="16"/>
      <c r="F104" s="17">
        <v>24201.25</v>
      </c>
      <c r="G104" s="27" t="s">
        <v>119</v>
      </c>
    </row>
    <row r="105" spans="1:7" ht="16.5" thickBot="1" x14ac:dyDescent="0.3">
      <c r="A105" s="53">
        <v>45127</v>
      </c>
      <c r="B105" s="16" t="s">
        <v>16</v>
      </c>
      <c r="C105" s="16">
        <v>6083</v>
      </c>
      <c r="D105" s="16" t="s">
        <v>120</v>
      </c>
      <c r="E105" s="16"/>
      <c r="F105" s="17">
        <v>7600</v>
      </c>
      <c r="G105" s="19" t="s">
        <v>82</v>
      </c>
    </row>
    <row r="106" spans="1:7" ht="16.5" thickBot="1" x14ac:dyDescent="0.3">
      <c r="A106" s="53">
        <v>45127</v>
      </c>
      <c r="B106" s="16" t="s">
        <v>16</v>
      </c>
      <c r="C106" s="43">
        <v>6084</v>
      </c>
      <c r="D106" s="16" t="s">
        <v>121</v>
      </c>
      <c r="E106" s="16"/>
      <c r="F106" s="17">
        <v>13300</v>
      </c>
      <c r="G106" s="19" t="s">
        <v>82</v>
      </c>
    </row>
    <row r="107" spans="1:7" ht="15.75" x14ac:dyDescent="0.25">
      <c r="A107" s="53">
        <v>45127</v>
      </c>
      <c r="B107" s="16" t="s">
        <v>16</v>
      </c>
      <c r="C107" s="16">
        <v>6085</v>
      </c>
      <c r="D107" s="16" t="s">
        <v>64</v>
      </c>
      <c r="E107" s="16"/>
      <c r="F107" s="17">
        <v>2200</v>
      </c>
      <c r="G107" s="19" t="s">
        <v>72</v>
      </c>
    </row>
    <row r="108" spans="1:7" ht="16.5" thickBot="1" x14ac:dyDescent="0.3">
      <c r="A108" s="54">
        <v>45128</v>
      </c>
      <c r="B108" s="16" t="s">
        <v>16</v>
      </c>
      <c r="C108" s="16">
        <v>6086</v>
      </c>
      <c r="D108" s="16" t="s">
        <v>122</v>
      </c>
      <c r="E108" s="16"/>
      <c r="F108" s="17">
        <v>2500</v>
      </c>
      <c r="G108" s="19" t="s">
        <v>123</v>
      </c>
    </row>
    <row r="109" spans="1:7" ht="15.75" x14ac:dyDescent="0.25">
      <c r="A109" s="54">
        <v>45128</v>
      </c>
      <c r="B109" s="16" t="s">
        <v>16</v>
      </c>
      <c r="C109" s="43">
        <v>6087</v>
      </c>
      <c r="D109" s="16" t="s">
        <v>116</v>
      </c>
      <c r="E109" s="16"/>
      <c r="F109" s="17">
        <v>54360.54</v>
      </c>
      <c r="G109" s="27" t="s">
        <v>124</v>
      </c>
    </row>
    <row r="110" spans="1:7" ht="15.75" x14ac:dyDescent="0.25">
      <c r="A110" s="54">
        <v>45128</v>
      </c>
      <c r="B110" s="16" t="s">
        <v>16</v>
      </c>
      <c r="C110" s="16">
        <v>6088</v>
      </c>
      <c r="D110" s="16" t="s">
        <v>125</v>
      </c>
      <c r="E110" s="16"/>
      <c r="F110" s="17">
        <v>8695.8700000000008</v>
      </c>
      <c r="G110" s="19" t="s">
        <v>126</v>
      </c>
    </row>
    <row r="111" spans="1:7" ht="16.5" thickBot="1" x14ac:dyDescent="0.3">
      <c r="A111" s="55"/>
      <c r="B111" s="56"/>
      <c r="C111" s="56"/>
      <c r="D111" s="57" t="s">
        <v>33</v>
      </c>
      <c r="E111" s="16"/>
      <c r="F111" s="58">
        <f>SUM(F87:F110)</f>
        <v>1507379.34</v>
      </c>
      <c r="G111" s="16"/>
    </row>
    <row r="112" spans="1:7" s="65" customFormat="1" ht="14.25" customHeight="1" x14ac:dyDescent="0.25">
      <c r="A112" s="59"/>
      <c r="B112" s="60"/>
      <c r="C112" s="61"/>
      <c r="D112" s="62" t="s">
        <v>34</v>
      </c>
      <c r="E112" s="63"/>
      <c r="F112" s="64"/>
      <c r="G112" s="151"/>
    </row>
    <row r="113" spans="1:7" s="112" customFormat="1" ht="14.25" customHeight="1" x14ac:dyDescent="0.25">
      <c r="A113" s="152">
        <v>45112</v>
      </c>
      <c r="B113" s="153" t="s">
        <v>16</v>
      </c>
      <c r="C113" s="154">
        <v>835</v>
      </c>
      <c r="D113" s="155" t="s">
        <v>127</v>
      </c>
      <c r="E113" s="156"/>
      <c r="F113" s="157">
        <v>89529.38</v>
      </c>
      <c r="G113" s="158" t="s">
        <v>128</v>
      </c>
    </row>
    <row r="114" spans="1:7" s="112" customFormat="1" ht="14.25" customHeight="1" x14ac:dyDescent="0.25">
      <c r="A114" s="159">
        <v>45112</v>
      </c>
      <c r="B114" s="153" t="s">
        <v>16</v>
      </c>
      <c r="C114" s="160">
        <v>918</v>
      </c>
      <c r="D114" s="155" t="s">
        <v>127</v>
      </c>
      <c r="E114" s="96"/>
      <c r="F114" s="94">
        <v>142872.29</v>
      </c>
      <c r="G114" s="158" t="s">
        <v>128</v>
      </c>
    </row>
    <row r="115" spans="1:7" s="112" customFormat="1" ht="14.25" customHeight="1" x14ac:dyDescent="0.25">
      <c r="A115" s="159">
        <v>45114</v>
      </c>
      <c r="B115" s="153" t="s">
        <v>16</v>
      </c>
      <c r="C115" s="161">
        <v>913</v>
      </c>
      <c r="D115" s="155" t="s">
        <v>35</v>
      </c>
      <c r="E115" s="96"/>
      <c r="F115" s="94">
        <v>38354.58</v>
      </c>
      <c r="G115" s="158" t="s">
        <v>128</v>
      </c>
    </row>
    <row r="116" spans="1:7" s="112" customFormat="1" ht="14.25" customHeight="1" x14ac:dyDescent="0.25">
      <c r="A116" s="159">
        <v>45118</v>
      </c>
      <c r="B116" s="153" t="s">
        <v>16</v>
      </c>
      <c r="C116" s="161">
        <v>831</v>
      </c>
      <c r="D116" s="155" t="s">
        <v>127</v>
      </c>
      <c r="E116" s="96"/>
      <c r="F116" s="82">
        <v>134413.04999999999</v>
      </c>
      <c r="G116" s="158" t="s">
        <v>128</v>
      </c>
    </row>
    <row r="117" spans="1:7" ht="15.75" x14ac:dyDescent="0.25">
      <c r="A117" s="159">
        <v>45118</v>
      </c>
      <c r="B117" s="25" t="s">
        <v>16</v>
      </c>
      <c r="C117" s="162">
        <v>871</v>
      </c>
      <c r="D117" s="25" t="s">
        <v>129</v>
      </c>
      <c r="E117" s="25"/>
      <c r="F117" s="82">
        <v>3330</v>
      </c>
      <c r="G117" s="158" t="s">
        <v>128</v>
      </c>
    </row>
    <row r="118" spans="1:7" ht="15.75" x14ac:dyDescent="0.25">
      <c r="A118" s="159">
        <v>45118</v>
      </c>
      <c r="B118" s="25" t="s">
        <v>16</v>
      </c>
      <c r="C118" s="162">
        <v>899</v>
      </c>
      <c r="D118" s="25" t="s">
        <v>129</v>
      </c>
      <c r="E118" s="25"/>
      <c r="F118" s="82">
        <v>69312.3</v>
      </c>
      <c r="G118" s="158" t="s">
        <v>128</v>
      </c>
    </row>
    <row r="119" spans="1:7" ht="15.75" x14ac:dyDescent="0.25">
      <c r="A119" s="159">
        <v>45119</v>
      </c>
      <c r="B119" s="25" t="s">
        <v>16</v>
      </c>
      <c r="C119" s="162">
        <v>861</v>
      </c>
      <c r="D119" s="25" t="s">
        <v>130</v>
      </c>
      <c r="E119" s="25"/>
      <c r="F119" s="82">
        <v>165545</v>
      </c>
      <c r="G119" s="158" t="s">
        <v>128</v>
      </c>
    </row>
    <row r="120" spans="1:7" ht="15.75" x14ac:dyDescent="0.25">
      <c r="A120" s="159">
        <v>45121</v>
      </c>
      <c r="B120" s="16" t="s">
        <v>16</v>
      </c>
      <c r="C120" s="154">
        <v>856</v>
      </c>
      <c r="D120" s="16" t="s">
        <v>130</v>
      </c>
      <c r="E120" s="16"/>
      <c r="F120" s="82">
        <v>189840</v>
      </c>
      <c r="G120" s="158" t="s">
        <v>128</v>
      </c>
    </row>
    <row r="121" spans="1:7" ht="15.75" x14ac:dyDescent="0.25">
      <c r="A121" s="20">
        <v>45124</v>
      </c>
      <c r="B121" s="25" t="s">
        <v>16</v>
      </c>
      <c r="C121" s="67">
        <v>877</v>
      </c>
      <c r="D121" s="25" t="s">
        <v>131</v>
      </c>
      <c r="E121" s="25"/>
      <c r="F121" s="141">
        <v>194360</v>
      </c>
      <c r="G121" s="158" t="s">
        <v>128</v>
      </c>
    </row>
    <row r="122" spans="1:7" ht="15.75" x14ac:dyDescent="0.25">
      <c r="A122" s="15">
        <v>45124</v>
      </c>
      <c r="B122" s="16" t="s">
        <v>16</v>
      </c>
      <c r="C122" s="67">
        <v>915</v>
      </c>
      <c r="D122" s="16" t="s">
        <v>127</v>
      </c>
      <c r="E122" s="16"/>
      <c r="F122" s="163">
        <v>162626.76999999999</v>
      </c>
      <c r="G122" s="158" t="s">
        <v>128</v>
      </c>
    </row>
    <row r="123" spans="1:7" ht="15.75" x14ac:dyDescent="0.25">
      <c r="A123" s="15" t="s">
        <v>132</v>
      </c>
      <c r="B123" s="16" t="s">
        <v>16</v>
      </c>
      <c r="C123" s="67">
        <v>1041</v>
      </c>
      <c r="D123" s="16" t="s">
        <v>125</v>
      </c>
      <c r="E123" s="16"/>
      <c r="F123" s="163">
        <v>70317.91</v>
      </c>
      <c r="G123" s="158" t="s">
        <v>128</v>
      </c>
    </row>
    <row r="124" spans="1:7" ht="15.75" x14ac:dyDescent="0.25">
      <c r="A124" s="15">
        <v>45125</v>
      </c>
      <c r="B124" s="16" t="s">
        <v>16</v>
      </c>
      <c r="C124" s="67">
        <v>851</v>
      </c>
      <c r="D124" s="16" t="s">
        <v>133</v>
      </c>
      <c r="E124" s="16"/>
      <c r="F124" s="163">
        <v>112040</v>
      </c>
      <c r="G124" s="158" t="s">
        <v>128</v>
      </c>
    </row>
    <row r="125" spans="1:7" ht="15.75" x14ac:dyDescent="0.25">
      <c r="A125" s="15">
        <v>45125</v>
      </c>
      <c r="B125" s="16" t="s">
        <v>16</v>
      </c>
      <c r="C125" s="67">
        <v>864</v>
      </c>
      <c r="D125" s="16" t="s">
        <v>134</v>
      </c>
      <c r="E125" s="16"/>
      <c r="F125" s="163">
        <v>167054.31</v>
      </c>
      <c r="G125" s="158" t="s">
        <v>128</v>
      </c>
    </row>
    <row r="126" spans="1:7" ht="15.75" x14ac:dyDescent="0.25">
      <c r="A126" s="15">
        <v>45125</v>
      </c>
      <c r="B126" s="16" t="s">
        <v>16</v>
      </c>
      <c r="C126" s="67">
        <v>925</v>
      </c>
      <c r="D126" s="16" t="s">
        <v>135</v>
      </c>
      <c r="E126" s="16"/>
      <c r="F126" s="163">
        <v>7468937.1799999997</v>
      </c>
      <c r="G126" s="158" t="s">
        <v>128</v>
      </c>
    </row>
    <row r="127" spans="1:7" ht="15.75" x14ac:dyDescent="0.25">
      <c r="A127" s="15">
        <v>45127</v>
      </c>
      <c r="B127" s="16" t="s">
        <v>16</v>
      </c>
      <c r="C127" s="67">
        <v>1014</v>
      </c>
      <c r="D127" s="16" t="s">
        <v>133</v>
      </c>
      <c r="E127" s="16"/>
      <c r="F127" s="163">
        <v>122040</v>
      </c>
      <c r="G127" s="158" t="s">
        <v>128</v>
      </c>
    </row>
    <row r="128" spans="1:7" ht="15.75" x14ac:dyDescent="0.25">
      <c r="A128" s="15">
        <v>45133</v>
      </c>
      <c r="B128" s="16" t="s">
        <v>16</v>
      </c>
      <c r="C128" s="67">
        <v>901</v>
      </c>
      <c r="D128" s="16" t="s">
        <v>136</v>
      </c>
      <c r="E128" s="16"/>
      <c r="F128" s="163">
        <v>852020</v>
      </c>
      <c r="G128" s="158" t="s">
        <v>128</v>
      </c>
    </row>
    <row r="129" spans="1:95" ht="15.75" x14ac:dyDescent="0.25">
      <c r="A129" s="15">
        <v>45133</v>
      </c>
      <c r="B129" s="16" t="s">
        <v>16</v>
      </c>
      <c r="C129" s="67">
        <v>930</v>
      </c>
      <c r="D129" s="16" t="s">
        <v>137</v>
      </c>
      <c r="E129" s="16"/>
      <c r="F129" s="163">
        <v>190466.02</v>
      </c>
      <c r="G129" s="158" t="s">
        <v>128</v>
      </c>
    </row>
    <row r="130" spans="1:95" ht="15.75" x14ac:dyDescent="0.25">
      <c r="A130" s="66">
        <v>45135</v>
      </c>
      <c r="B130" s="16" t="s">
        <v>16</v>
      </c>
      <c r="C130" s="67">
        <v>975</v>
      </c>
      <c r="D130" s="56" t="s">
        <v>138</v>
      </c>
      <c r="E130" s="56"/>
      <c r="F130" s="163">
        <v>135600</v>
      </c>
      <c r="G130" s="158" t="s">
        <v>128</v>
      </c>
    </row>
    <row r="131" spans="1:95" ht="15.75" x14ac:dyDescent="0.25">
      <c r="A131" s="66">
        <v>45135</v>
      </c>
      <c r="B131" s="16" t="s">
        <v>16</v>
      </c>
      <c r="C131" s="67">
        <v>1119</v>
      </c>
      <c r="D131" s="56" t="s">
        <v>139</v>
      </c>
      <c r="E131" s="56"/>
      <c r="F131" s="163">
        <v>167584.76</v>
      </c>
      <c r="G131" s="158" t="s">
        <v>128</v>
      </c>
    </row>
    <row r="132" spans="1:95" ht="15.75" x14ac:dyDescent="0.25">
      <c r="A132" s="66">
        <v>45138</v>
      </c>
      <c r="B132" s="16" t="s">
        <v>16</v>
      </c>
      <c r="C132" s="67">
        <v>1111</v>
      </c>
      <c r="D132" s="56" t="s">
        <v>130</v>
      </c>
      <c r="E132" s="56"/>
      <c r="F132" s="163">
        <v>3190425</v>
      </c>
      <c r="G132" s="158" t="s">
        <v>128</v>
      </c>
    </row>
    <row r="133" spans="1:95" ht="15.75" x14ac:dyDescent="0.25">
      <c r="A133" s="66">
        <v>45138</v>
      </c>
      <c r="B133" s="16" t="s">
        <v>16</v>
      </c>
      <c r="C133" s="67">
        <v>1012</v>
      </c>
      <c r="D133" s="56" t="s">
        <v>35</v>
      </c>
      <c r="E133" s="56"/>
      <c r="F133" s="141">
        <v>40383.410000000003</v>
      </c>
      <c r="G133" s="158" t="s">
        <v>128</v>
      </c>
    </row>
    <row r="134" spans="1:95" ht="16.5" thickBot="1" x14ac:dyDescent="0.3">
      <c r="A134" s="66"/>
      <c r="B134" s="16"/>
      <c r="C134" s="67"/>
      <c r="D134" s="48" t="s">
        <v>36</v>
      </c>
      <c r="E134" s="56"/>
      <c r="F134" s="68">
        <f>SUM(F113:F133)</f>
        <v>13707051.959999999</v>
      </c>
      <c r="G134" s="69"/>
    </row>
    <row r="135" spans="1:95" ht="15.75" x14ac:dyDescent="0.25">
      <c r="A135" s="70"/>
      <c r="B135" s="71"/>
      <c r="C135" s="71"/>
      <c r="D135" s="72" t="s">
        <v>37</v>
      </c>
      <c r="E135" s="71"/>
      <c r="F135" s="71"/>
      <c r="G135" s="16"/>
    </row>
    <row r="136" spans="1:95" ht="15.75" x14ac:dyDescent="0.25">
      <c r="A136" s="79">
        <v>45111</v>
      </c>
      <c r="B136" s="74" t="s">
        <v>16</v>
      </c>
      <c r="C136" s="80">
        <v>679</v>
      </c>
      <c r="D136" s="81" t="s">
        <v>140</v>
      </c>
      <c r="E136" s="77"/>
      <c r="F136" s="82">
        <v>46157.63</v>
      </c>
      <c r="G136" s="16" t="s">
        <v>128</v>
      </c>
    </row>
    <row r="137" spans="1:95" s="165" customFormat="1" ht="15.75" x14ac:dyDescent="0.25">
      <c r="A137" s="79">
        <v>45112</v>
      </c>
      <c r="B137" s="74" t="s">
        <v>16</v>
      </c>
      <c r="C137" s="80">
        <v>894</v>
      </c>
      <c r="D137" s="81" t="s">
        <v>141</v>
      </c>
      <c r="E137" s="77"/>
      <c r="F137" s="82">
        <v>39550</v>
      </c>
      <c r="G137" s="16" t="s">
        <v>128</v>
      </c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64"/>
      <c r="AR137" s="164"/>
      <c r="AS137" s="164"/>
      <c r="AT137" s="164"/>
      <c r="AU137" s="164"/>
      <c r="AV137" s="164"/>
      <c r="AW137" s="164"/>
      <c r="AX137" s="164"/>
      <c r="AY137" s="164"/>
      <c r="AZ137" s="164"/>
      <c r="BA137" s="164"/>
      <c r="BB137" s="164"/>
      <c r="BC137" s="164"/>
      <c r="BD137" s="164"/>
      <c r="BE137" s="164"/>
      <c r="BF137" s="164"/>
      <c r="BG137" s="164"/>
      <c r="BH137" s="164"/>
      <c r="BI137" s="164"/>
      <c r="BJ137" s="164"/>
      <c r="BK137" s="164"/>
      <c r="BL137" s="164"/>
      <c r="BM137" s="164"/>
      <c r="BN137" s="164"/>
      <c r="BO137" s="164"/>
      <c r="BP137" s="164"/>
      <c r="BQ137" s="164"/>
      <c r="BR137" s="164"/>
      <c r="BS137" s="164"/>
      <c r="BT137" s="164"/>
      <c r="BU137" s="164"/>
      <c r="BV137" s="164"/>
      <c r="BW137" s="164"/>
      <c r="BX137" s="164"/>
      <c r="BY137" s="164"/>
      <c r="BZ137" s="164"/>
      <c r="CA137" s="164"/>
      <c r="CB137" s="164"/>
      <c r="CC137" s="164"/>
      <c r="CD137" s="164"/>
      <c r="CE137" s="164"/>
      <c r="CF137" s="164"/>
      <c r="CG137" s="164"/>
      <c r="CH137" s="164"/>
      <c r="CI137" s="164"/>
      <c r="CJ137" s="164"/>
      <c r="CK137" s="164"/>
      <c r="CL137" s="164"/>
      <c r="CM137" s="164"/>
      <c r="CN137" s="164"/>
      <c r="CO137" s="164"/>
      <c r="CP137" s="164"/>
      <c r="CQ137" s="164"/>
    </row>
    <row r="138" spans="1:95" ht="15.75" x14ac:dyDescent="0.25">
      <c r="A138" s="73">
        <v>45125</v>
      </c>
      <c r="B138" s="74" t="s">
        <v>16</v>
      </c>
      <c r="C138" s="75">
        <v>1051</v>
      </c>
      <c r="D138" s="76" t="s">
        <v>140</v>
      </c>
      <c r="E138" s="77"/>
      <c r="F138" s="78">
        <v>39071.24</v>
      </c>
      <c r="G138" s="16" t="s">
        <v>128</v>
      </c>
    </row>
    <row r="139" spans="1:95" ht="15.75" x14ac:dyDescent="0.25">
      <c r="A139" s="79">
        <v>45127</v>
      </c>
      <c r="B139" s="74" t="s">
        <v>16</v>
      </c>
      <c r="C139" s="80">
        <v>1049</v>
      </c>
      <c r="D139" s="81" t="s">
        <v>140</v>
      </c>
      <c r="E139" s="77"/>
      <c r="F139" s="82">
        <v>18673.75</v>
      </c>
      <c r="G139" s="16" t="s">
        <v>128</v>
      </c>
    </row>
    <row r="140" spans="1:95" ht="15.75" x14ac:dyDescent="0.25">
      <c r="A140" s="79"/>
      <c r="B140" s="74" t="s">
        <v>16</v>
      </c>
      <c r="C140" s="80"/>
      <c r="D140" s="83" t="s">
        <v>36</v>
      </c>
      <c r="E140" s="77"/>
      <c r="F140" s="84">
        <f>SUM(F136:F139)</f>
        <v>143452.62</v>
      </c>
      <c r="G140" s="56"/>
    </row>
    <row r="141" spans="1:95" ht="15.75" x14ac:dyDescent="0.25">
      <c r="A141" s="85"/>
      <c r="B141" s="86"/>
      <c r="C141" s="87"/>
      <c r="D141" s="88" t="s">
        <v>38</v>
      </c>
      <c r="E141" s="89"/>
      <c r="F141" s="166"/>
      <c r="G141" s="90"/>
    </row>
    <row r="142" spans="1:95" s="164" customFormat="1" ht="15.75" x14ac:dyDescent="0.25">
      <c r="A142" s="167">
        <v>45110</v>
      </c>
      <c r="B142" s="16" t="s">
        <v>16</v>
      </c>
      <c r="C142" s="162">
        <v>960</v>
      </c>
      <c r="D142" s="101" t="s">
        <v>142</v>
      </c>
      <c r="E142" s="168"/>
      <c r="F142" s="169">
        <v>954133.14</v>
      </c>
      <c r="G142" s="170" t="s">
        <v>66</v>
      </c>
    </row>
    <row r="143" spans="1:95" ht="15.75" x14ac:dyDescent="0.25">
      <c r="A143" s="66">
        <v>45138</v>
      </c>
      <c r="B143" s="16" t="s">
        <v>16</v>
      </c>
      <c r="C143" s="67">
        <v>1177</v>
      </c>
      <c r="D143" s="56" t="s">
        <v>142</v>
      </c>
      <c r="E143" s="56"/>
      <c r="F143" s="169">
        <v>943505.72</v>
      </c>
      <c r="G143" s="69" t="s">
        <v>143</v>
      </c>
    </row>
    <row r="144" spans="1:95" ht="15.75" x14ac:dyDescent="0.25">
      <c r="A144" s="91"/>
      <c r="B144" s="16" t="s">
        <v>16</v>
      </c>
      <c r="C144" s="67"/>
      <c r="D144" s="83" t="s">
        <v>39</v>
      </c>
      <c r="E144" s="56"/>
      <c r="F144" s="92">
        <f>F142+F143</f>
        <v>1897638.8599999999</v>
      </c>
      <c r="G144" s="16"/>
    </row>
    <row r="145" spans="1:7" ht="15.75" x14ac:dyDescent="0.25">
      <c r="A145" s="70"/>
      <c r="B145" s="71"/>
      <c r="C145" s="71"/>
      <c r="D145" s="72" t="s">
        <v>37</v>
      </c>
      <c r="E145" s="71"/>
      <c r="F145" s="71"/>
      <c r="G145" s="16"/>
    </row>
    <row r="146" spans="1:7" ht="15.75" x14ac:dyDescent="0.25">
      <c r="A146" s="79">
        <v>45111</v>
      </c>
      <c r="B146" s="93" t="s">
        <v>16</v>
      </c>
      <c r="C146" s="80">
        <v>958</v>
      </c>
      <c r="D146" s="74" t="s">
        <v>144</v>
      </c>
      <c r="E146" s="77"/>
      <c r="F146" s="94">
        <v>30000</v>
      </c>
      <c r="G146" s="56" t="s">
        <v>66</v>
      </c>
    </row>
    <row r="147" spans="1:7" ht="15.75" x14ac:dyDescent="0.25">
      <c r="A147" s="79">
        <v>45110</v>
      </c>
      <c r="B147" s="93" t="s">
        <v>16</v>
      </c>
      <c r="C147" s="80">
        <v>962</v>
      </c>
      <c r="D147" s="74" t="s">
        <v>145</v>
      </c>
      <c r="E147" s="77"/>
      <c r="F147" s="94">
        <v>9532301.4199999999</v>
      </c>
      <c r="G147" s="56" t="s">
        <v>66</v>
      </c>
    </row>
    <row r="148" spans="1:7" ht="15.75" x14ac:dyDescent="0.25">
      <c r="A148" s="79">
        <v>45138</v>
      </c>
      <c r="B148" s="93" t="s">
        <v>16</v>
      </c>
      <c r="C148" s="80">
        <v>1175</v>
      </c>
      <c r="D148" s="74" t="s">
        <v>144</v>
      </c>
      <c r="E148" s="77"/>
      <c r="F148" s="94">
        <v>30000</v>
      </c>
      <c r="G148" s="56" t="s">
        <v>143</v>
      </c>
    </row>
    <row r="149" spans="1:7" ht="15.75" x14ac:dyDescent="0.25">
      <c r="A149" s="79">
        <v>45138</v>
      </c>
      <c r="B149" s="93" t="s">
        <v>16</v>
      </c>
      <c r="C149" s="80">
        <v>1179</v>
      </c>
      <c r="D149" s="74" t="s">
        <v>145</v>
      </c>
      <c r="E149" s="77"/>
      <c r="F149" s="94">
        <v>9542071.9700000007</v>
      </c>
      <c r="G149" s="56" t="s">
        <v>143</v>
      </c>
    </row>
    <row r="150" spans="1:7" ht="15.75" x14ac:dyDescent="0.25">
      <c r="A150" s="79"/>
      <c r="B150" s="93" t="s">
        <v>16</v>
      </c>
      <c r="C150" s="95"/>
      <c r="D150" s="83" t="s">
        <v>39</v>
      </c>
      <c r="E150" s="77"/>
      <c r="F150" s="96">
        <f>SUM(F146:F149)</f>
        <v>19134373.390000001</v>
      </c>
      <c r="G150" s="56"/>
    </row>
    <row r="151" spans="1:7" ht="15.75" x14ac:dyDescent="0.25">
      <c r="A151" s="79"/>
      <c r="B151" s="93"/>
      <c r="C151" s="95"/>
      <c r="D151" s="83"/>
      <c r="E151" s="97"/>
      <c r="F151" s="98"/>
      <c r="G151" s="56"/>
    </row>
    <row r="152" spans="1:7" s="4" customFormat="1" ht="15.75" x14ac:dyDescent="0.25">
      <c r="A152" s="85"/>
      <c r="B152" s="86"/>
      <c r="C152" s="87"/>
      <c r="D152" s="88" t="s">
        <v>40</v>
      </c>
      <c r="E152" s="52"/>
      <c r="F152" s="99"/>
      <c r="G152" s="100"/>
    </row>
    <row r="153" spans="1:7" ht="17.25" customHeight="1" x14ac:dyDescent="0.25">
      <c r="A153" s="79">
        <v>45138</v>
      </c>
      <c r="B153" s="79" t="s">
        <v>16</v>
      </c>
      <c r="C153" s="95" t="s">
        <v>41</v>
      </c>
      <c r="D153" s="101" t="s">
        <v>42</v>
      </c>
      <c r="E153" s="97"/>
      <c r="F153" s="102">
        <v>991380.42</v>
      </c>
      <c r="G153" s="56" t="s">
        <v>146</v>
      </c>
    </row>
    <row r="154" spans="1:7" ht="15.75" x14ac:dyDescent="0.25">
      <c r="A154" s="79"/>
      <c r="B154" s="93"/>
      <c r="C154" s="95"/>
      <c r="D154" s="83" t="s">
        <v>43</v>
      </c>
      <c r="E154" s="97"/>
      <c r="F154" s="98">
        <f>F153</f>
        <v>991380.42</v>
      </c>
      <c r="G154" s="56"/>
    </row>
    <row r="155" spans="1:7" s="107" customFormat="1" ht="15.75" x14ac:dyDescent="0.25">
      <c r="A155" s="103"/>
      <c r="B155" s="86"/>
      <c r="C155" s="104"/>
      <c r="D155" s="88" t="s">
        <v>44</v>
      </c>
      <c r="E155" s="105"/>
      <c r="F155" s="99"/>
      <c r="G155" s="106"/>
    </row>
    <row r="156" spans="1:7" s="112" customFormat="1" ht="18" customHeight="1" x14ac:dyDescent="0.25">
      <c r="A156" s="108">
        <v>45138</v>
      </c>
      <c r="B156" s="109" t="s">
        <v>16</v>
      </c>
      <c r="C156" s="110" t="s">
        <v>41</v>
      </c>
      <c r="D156" s="101" t="s">
        <v>42</v>
      </c>
      <c r="E156" s="111"/>
      <c r="F156" s="102">
        <v>6347.46</v>
      </c>
      <c r="G156" s="56" t="s">
        <v>146</v>
      </c>
    </row>
    <row r="157" spans="1:7" s="117" customFormat="1" ht="15.75" x14ac:dyDescent="0.25">
      <c r="A157" s="113"/>
      <c r="B157" s="109"/>
      <c r="C157" s="114"/>
      <c r="D157" s="115" t="s">
        <v>45</v>
      </c>
      <c r="E157" s="116"/>
      <c r="F157" s="98">
        <f>SUM(F156)</f>
        <v>6347.46</v>
      </c>
      <c r="G157" s="106"/>
    </row>
    <row r="158" spans="1:7" ht="16.5" thickBot="1" x14ac:dyDescent="0.3">
      <c r="A158" s="85"/>
      <c r="B158" s="86"/>
      <c r="C158" s="87"/>
      <c r="D158" s="118" t="s">
        <v>46</v>
      </c>
      <c r="E158" s="52"/>
      <c r="F158" s="119"/>
      <c r="G158" s="90"/>
    </row>
    <row r="159" spans="1:7" ht="15" customHeight="1" x14ac:dyDescent="0.25">
      <c r="A159" s="120"/>
      <c r="B159" s="121" t="s">
        <v>16</v>
      </c>
      <c r="C159" s="122" t="s">
        <v>47</v>
      </c>
      <c r="D159" s="121" t="s">
        <v>147</v>
      </c>
      <c r="E159" s="123"/>
      <c r="F159" s="171">
        <v>0</v>
      </c>
      <c r="G159" s="124"/>
    </row>
    <row r="160" spans="1:7" ht="16.5" thickBot="1" x14ac:dyDescent="0.3">
      <c r="A160" s="125"/>
      <c r="B160" s="47"/>
      <c r="C160" s="47"/>
      <c r="D160" s="48" t="s">
        <v>48</v>
      </c>
      <c r="E160" s="126">
        <f>E39+E45</f>
        <v>24212209</v>
      </c>
      <c r="F160" s="126">
        <f>F48+F85+F111+F134+F140+F144+F150+F154+F157+F159</f>
        <v>37945432.700000003</v>
      </c>
      <c r="G160" s="50"/>
    </row>
    <row r="161" spans="1:7" s="4" customFormat="1" ht="14.25" customHeight="1" x14ac:dyDescent="0.25">
      <c r="A161" s="180"/>
      <c r="B161" s="180"/>
      <c r="C161" s="180"/>
      <c r="D161" s="181"/>
      <c r="E161" s="181"/>
      <c r="F161" s="181"/>
      <c r="G161" s="3"/>
    </row>
    <row r="162" spans="1:7" s="4" customFormat="1" ht="14.25" customHeight="1" x14ac:dyDescent="0.25">
      <c r="A162" s="146"/>
      <c r="B162" s="146"/>
      <c r="C162" s="146"/>
      <c r="D162" s="147"/>
      <c r="E162" s="147"/>
      <c r="F162" s="147"/>
      <c r="G162" s="3"/>
    </row>
    <row r="163" spans="1:7" s="128" customFormat="1" ht="14.25" customHeight="1" x14ac:dyDescent="0.25">
      <c r="A163" s="143"/>
      <c r="B163" s="143"/>
      <c r="C163" s="143"/>
      <c r="D163" s="143"/>
      <c r="E163" s="143"/>
      <c r="F163" s="143"/>
      <c r="G163" s="127"/>
    </row>
    <row r="164" spans="1:7" s="128" customFormat="1" ht="14.25" customHeight="1" x14ac:dyDescent="0.25">
      <c r="A164" s="173" t="s">
        <v>49</v>
      </c>
      <c r="B164" s="173"/>
      <c r="C164" s="173"/>
      <c r="D164" s="173"/>
      <c r="E164" s="173"/>
      <c r="F164" s="173"/>
      <c r="G164" s="127"/>
    </row>
    <row r="165" spans="1:7" s="128" customFormat="1" ht="14.25" customHeight="1" x14ac:dyDescent="0.25">
      <c r="A165" s="173" t="s">
        <v>50</v>
      </c>
      <c r="B165" s="173"/>
      <c r="C165" s="173"/>
      <c r="D165" s="173"/>
      <c r="E165" s="173"/>
      <c r="F165" s="173"/>
      <c r="G165" s="127"/>
    </row>
    <row r="166" spans="1:7" s="128" customFormat="1" ht="14.25" customHeight="1" x14ac:dyDescent="0.25">
      <c r="A166" s="172" t="s">
        <v>51</v>
      </c>
      <c r="B166" s="172"/>
      <c r="C166" s="172"/>
      <c r="D166" s="172"/>
      <c r="E166" s="172"/>
      <c r="F166" s="172"/>
      <c r="G166" s="127"/>
    </row>
    <row r="167" spans="1:7" s="128" customFormat="1" ht="14.25" customHeight="1" x14ac:dyDescent="0.25">
      <c r="A167" s="172" t="s">
        <v>52</v>
      </c>
      <c r="B167" s="172"/>
      <c r="C167" s="172"/>
      <c r="D167" s="172"/>
      <c r="E167" s="172"/>
      <c r="F167" s="172"/>
      <c r="G167" s="127"/>
    </row>
    <row r="168" spans="1:7" s="128" customFormat="1" ht="14.25" customHeight="1" x14ac:dyDescent="0.25">
      <c r="A168" s="172"/>
      <c r="B168" s="172"/>
      <c r="C168" s="172"/>
      <c r="D168" s="172"/>
      <c r="E168" s="172"/>
      <c r="F168" s="172"/>
      <c r="G168" s="127"/>
    </row>
    <row r="169" spans="1:7" s="128" customFormat="1" ht="14.25" customHeight="1" x14ac:dyDescent="0.25">
      <c r="A169" s="172"/>
      <c r="B169" s="172"/>
      <c r="C169" s="172"/>
      <c r="D169" s="172"/>
      <c r="E169" s="172"/>
      <c r="F169" s="172"/>
      <c r="G169" s="127"/>
    </row>
    <row r="170" spans="1:7" s="128" customFormat="1" ht="14.25" customHeight="1" x14ac:dyDescent="0.25">
      <c r="A170" s="143"/>
      <c r="B170" s="143"/>
      <c r="C170" s="143"/>
      <c r="D170" s="143"/>
      <c r="E170" s="143"/>
      <c r="F170" s="143"/>
      <c r="G170" s="127"/>
    </row>
    <row r="171" spans="1:7" s="128" customFormat="1" ht="14.25" customHeight="1" x14ac:dyDescent="0.25">
      <c r="A171" s="172"/>
      <c r="B171" s="172"/>
      <c r="C171" s="172"/>
      <c r="D171" s="172"/>
      <c r="E171" s="172"/>
      <c r="F171" s="172"/>
      <c r="G171" s="127"/>
    </row>
    <row r="172" spans="1:7" s="128" customFormat="1" ht="14.25" customHeight="1" x14ac:dyDescent="0.25">
      <c r="A172" s="172"/>
      <c r="B172" s="172"/>
      <c r="C172" s="172"/>
      <c r="D172" s="172"/>
      <c r="E172" s="172"/>
      <c r="F172" s="172"/>
      <c r="G172" s="129"/>
    </row>
    <row r="173" spans="1:7" s="128" customFormat="1" ht="14.25" customHeight="1" x14ac:dyDescent="0.25">
      <c r="A173" s="143"/>
      <c r="B173" s="143"/>
      <c r="C173" s="143"/>
      <c r="D173" s="143"/>
      <c r="E173" s="143"/>
      <c r="F173" s="143"/>
      <c r="G173" s="129"/>
    </row>
    <row r="174" spans="1:7" s="128" customFormat="1" ht="14.25" customHeight="1" x14ac:dyDescent="0.25">
      <c r="A174" s="173" t="s">
        <v>53</v>
      </c>
      <c r="B174" s="173"/>
      <c r="C174" s="173"/>
      <c r="D174" s="173" t="s">
        <v>54</v>
      </c>
      <c r="E174" s="173"/>
      <c r="F174" s="173"/>
      <c r="G174" s="129"/>
    </row>
    <row r="175" spans="1:7" s="128" customFormat="1" ht="14.25" customHeight="1" x14ac:dyDescent="0.25">
      <c r="A175" s="173" t="s">
        <v>55</v>
      </c>
      <c r="B175" s="173"/>
      <c r="C175" s="173"/>
      <c r="D175" s="173" t="s">
        <v>56</v>
      </c>
      <c r="E175" s="173"/>
      <c r="F175" s="173"/>
      <c r="G175" s="129"/>
    </row>
    <row r="176" spans="1:7" s="128" customFormat="1" ht="14.25" customHeight="1" x14ac:dyDescent="0.25">
      <c r="A176" s="172" t="s">
        <v>57</v>
      </c>
      <c r="B176" s="172"/>
      <c r="C176" s="172"/>
      <c r="D176" s="172" t="s">
        <v>58</v>
      </c>
      <c r="E176" s="172"/>
      <c r="F176" s="172"/>
      <c r="G176" s="130"/>
    </row>
    <row r="177" spans="1:11" s="128" customFormat="1" ht="14.25" customHeight="1" x14ac:dyDescent="0.25">
      <c r="A177" s="143"/>
      <c r="B177" s="143"/>
      <c r="C177" s="143"/>
      <c r="D177" s="143"/>
      <c r="E177" s="143"/>
      <c r="F177" s="143"/>
      <c r="G177" s="130"/>
    </row>
    <row r="178" spans="1:11" s="128" customFormat="1" ht="14.25" customHeight="1" x14ac:dyDescent="0.25">
      <c r="A178" s="143"/>
      <c r="B178" s="143"/>
      <c r="C178" s="143"/>
      <c r="D178" s="143"/>
      <c r="E178" s="143"/>
      <c r="F178" s="143"/>
      <c r="G178" s="130"/>
    </row>
    <row r="179" spans="1:11" s="128" customFormat="1" ht="14.25" customHeight="1" x14ac:dyDescent="0.25">
      <c r="A179" s="143"/>
      <c r="B179" s="143"/>
      <c r="C179" s="143"/>
      <c r="D179" s="143"/>
      <c r="E179" s="143"/>
      <c r="F179" s="143"/>
      <c r="G179" s="130"/>
    </row>
    <row r="180" spans="1:11" s="128" customFormat="1" ht="14.25" customHeight="1" x14ac:dyDescent="0.25">
      <c r="A180" s="143"/>
      <c r="B180" s="143"/>
      <c r="C180" s="143"/>
      <c r="D180" s="143"/>
      <c r="E180" s="143"/>
      <c r="F180" s="143"/>
      <c r="G180" s="129"/>
    </row>
    <row r="181" spans="1:11" s="128" customFormat="1" ht="14.25" customHeight="1" x14ac:dyDescent="0.25">
      <c r="A181" s="143"/>
      <c r="B181" s="143"/>
      <c r="C181" s="143"/>
      <c r="D181" s="143"/>
      <c r="E181" s="143"/>
      <c r="F181" s="143"/>
      <c r="G181" s="129"/>
    </row>
    <row r="182" spans="1:11" s="131" customFormat="1" ht="15.75" x14ac:dyDescent="0.25">
      <c r="A182" s="173" t="s">
        <v>59</v>
      </c>
      <c r="B182" s="173"/>
      <c r="C182" s="173"/>
      <c r="D182" s="173"/>
      <c r="E182" s="173"/>
      <c r="F182" s="173"/>
      <c r="G182" s="129"/>
    </row>
    <row r="183" spans="1:11" s="142" customFormat="1" ht="14.25" customHeight="1" x14ac:dyDescent="0.25">
      <c r="A183" s="173" t="s">
        <v>60</v>
      </c>
      <c r="B183" s="173"/>
      <c r="C183" s="173"/>
      <c r="D183" s="173"/>
      <c r="E183" s="173"/>
      <c r="F183" s="173"/>
      <c r="G183" s="129"/>
    </row>
    <row r="184" spans="1:11" s="128" customFormat="1" ht="14.25" customHeight="1" x14ac:dyDescent="0.25">
      <c r="A184" s="172" t="s">
        <v>61</v>
      </c>
      <c r="B184" s="172"/>
      <c r="C184" s="172"/>
      <c r="D184" s="172"/>
      <c r="E184" s="172"/>
      <c r="F184" s="172"/>
      <c r="G184" s="129"/>
    </row>
    <row r="185" spans="1:11" s="128" customFormat="1" ht="14.25" customHeight="1" x14ac:dyDescent="0.25">
      <c r="A185" s="143"/>
      <c r="B185" s="143"/>
      <c r="C185" s="143"/>
      <c r="D185" s="143"/>
      <c r="E185" s="143"/>
      <c r="F185" s="143"/>
      <c r="G185" s="129"/>
    </row>
    <row r="186" spans="1:11" s="128" customFormat="1" ht="14.25" customHeight="1" x14ac:dyDescent="0.25">
      <c r="A186" s="143"/>
      <c r="B186" s="143"/>
      <c r="C186" s="143"/>
      <c r="D186" s="143"/>
      <c r="E186" s="143"/>
      <c r="F186" s="143"/>
      <c r="G186" s="129"/>
    </row>
    <row r="187" spans="1:11" s="128" customFormat="1" ht="14.25" customHeight="1" x14ac:dyDescent="0.25">
      <c r="A187" s="143"/>
      <c r="B187" s="143"/>
      <c r="C187" s="143"/>
      <c r="D187" s="143"/>
      <c r="E187" s="143"/>
      <c r="F187" s="143"/>
      <c r="G187" s="132"/>
    </row>
    <row r="188" spans="1:11" s="131" customFormat="1" ht="15" customHeight="1" x14ac:dyDescent="0.25">
      <c r="A188" s="133"/>
      <c r="B188" s="133"/>
      <c r="C188" s="133"/>
      <c r="D188" s="133"/>
      <c r="E188" s="133"/>
      <c r="F188" s="133"/>
      <c r="G188" s="134"/>
    </row>
    <row r="189" spans="1:11" s="131" customFormat="1" ht="15" customHeight="1" x14ac:dyDescent="0.25">
      <c r="A189" s="133"/>
      <c r="B189" s="133"/>
      <c r="C189" s="133"/>
      <c r="D189" s="133"/>
      <c r="E189" s="133"/>
      <c r="F189" s="133"/>
      <c r="G189" s="134"/>
    </row>
    <row r="190" spans="1:11" s="131" customFormat="1" x14ac:dyDescent="0.25">
      <c r="G190" s="134"/>
    </row>
    <row r="191" spans="1:11" s="136" customFormat="1" ht="19.5" customHeight="1" x14ac:dyDescent="0.25">
      <c r="A191" s="131"/>
      <c r="B191" s="131"/>
      <c r="C191" s="131"/>
      <c r="D191" s="131"/>
      <c r="E191" s="131"/>
      <c r="F191" s="131"/>
      <c r="G191" s="134"/>
      <c r="H191" s="135"/>
      <c r="I191" s="135"/>
      <c r="J191" s="135"/>
      <c r="K191" s="135"/>
    </row>
    <row r="192" spans="1:11" s="10" customFormat="1" ht="19.5" customHeight="1" x14ac:dyDescent="0.25">
      <c r="A192"/>
      <c r="B192"/>
      <c r="C192"/>
      <c r="D192"/>
      <c r="E192"/>
      <c r="F192"/>
      <c r="G192" s="137"/>
      <c r="H192" s="138"/>
      <c r="I192" s="138"/>
      <c r="J192" s="138"/>
      <c r="K192" s="139"/>
    </row>
    <row r="193" spans="1:11" s="10" customFormat="1" ht="19.5" customHeight="1" x14ac:dyDescent="0.25">
      <c r="A193"/>
      <c r="B193"/>
      <c r="C193"/>
      <c r="D193"/>
      <c r="E193"/>
      <c r="F193"/>
      <c r="G193" s="137"/>
      <c r="H193" s="138"/>
      <c r="I193" s="138"/>
      <c r="J193" s="138"/>
      <c r="K193" s="139"/>
    </row>
    <row r="194" spans="1:11" s="10" customFormat="1" ht="19.5" customHeight="1" x14ac:dyDescent="0.25">
      <c r="A194"/>
      <c r="B194"/>
      <c r="C194"/>
      <c r="D194"/>
      <c r="E194"/>
      <c r="F194"/>
      <c r="G194" s="137"/>
      <c r="H194" s="138"/>
      <c r="I194" s="138"/>
      <c r="J194" s="138"/>
      <c r="K194" s="139"/>
    </row>
    <row r="195" spans="1:11" s="10" customFormat="1" ht="19.5" customHeight="1" x14ac:dyDescent="0.25">
      <c r="A195"/>
      <c r="B195"/>
      <c r="C195"/>
      <c r="D195"/>
      <c r="E195"/>
      <c r="F195"/>
      <c r="G195"/>
      <c r="H195" s="138"/>
      <c r="I195" s="138"/>
      <c r="J195" s="138"/>
      <c r="K195" s="139"/>
    </row>
    <row r="196" spans="1:11" s="10" customFormat="1" ht="19.5" customHeight="1" x14ac:dyDescent="0.25">
      <c r="A196"/>
      <c r="B196"/>
      <c r="C196"/>
      <c r="D196"/>
      <c r="E196"/>
      <c r="F196"/>
      <c r="G196"/>
      <c r="H196" s="140"/>
      <c r="I196" s="140"/>
      <c r="J196" s="140"/>
      <c r="K196" s="140"/>
    </row>
    <row r="197" spans="1:11" s="10" customFormat="1" ht="14.25" customHeight="1" x14ac:dyDescent="0.25">
      <c r="A197"/>
      <c r="B197"/>
      <c r="C197"/>
      <c r="D197"/>
      <c r="E197"/>
      <c r="F197"/>
      <c r="G197"/>
    </row>
    <row r="198" spans="1:11" s="10" customFormat="1" ht="14.25" customHeight="1" x14ac:dyDescent="0.25">
      <c r="A198"/>
      <c r="B198"/>
      <c r="C198"/>
      <c r="D198"/>
      <c r="E198"/>
      <c r="F198"/>
      <c r="G198"/>
    </row>
    <row r="199" spans="1:11" s="10" customFormat="1" ht="14.25" customHeight="1" x14ac:dyDescent="0.25">
      <c r="A199"/>
      <c r="B199"/>
      <c r="C199"/>
      <c r="D199"/>
      <c r="E199"/>
      <c r="F199"/>
      <c r="G199"/>
    </row>
    <row r="200" spans="1:11" s="10" customFormat="1" ht="14.25" customHeight="1" x14ac:dyDescent="0.25">
      <c r="A200"/>
      <c r="B200"/>
      <c r="C200"/>
      <c r="D200"/>
      <c r="E200"/>
      <c r="F200"/>
      <c r="G200"/>
    </row>
    <row r="201" spans="1:11" s="10" customFormat="1" ht="14.25" customHeight="1" x14ac:dyDescent="0.25">
      <c r="A201"/>
      <c r="B201"/>
      <c r="C201"/>
      <c r="D201"/>
      <c r="E201"/>
      <c r="F201"/>
      <c r="G201"/>
    </row>
    <row r="202" spans="1:11" s="10" customFormat="1" ht="14.25" customHeight="1" x14ac:dyDescent="0.25">
      <c r="A202"/>
      <c r="B202"/>
      <c r="C202"/>
      <c r="D202"/>
      <c r="E202"/>
      <c r="F202"/>
      <c r="G202"/>
    </row>
    <row r="203" spans="1:11" s="10" customFormat="1" ht="14.25" customHeight="1" x14ac:dyDescent="0.25">
      <c r="A203"/>
      <c r="B203"/>
      <c r="C203"/>
      <c r="D203"/>
      <c r="E203"/>
      <c r="F203"/>
      <c r="G203"/>
    </row>
    <row r="204" spans="1:11" s="10" customFormat="1" ht="14.25" customHeight="1" x14ac:dyDescent="0.25">
      <c r="A204"/>
      <c r="B204"/>
      <c r="C204"/>
      <c r="D204"/>
      <c r="E204"/>
      <c r="F204"/>
      <c r="G204"/>
    </row>
    <row r="205" spans="1:11" s="10" customFormat="1" ht="19.5" customHeight="1" x14ac:dyDescent="0.25">
      <c r="A205"/>
      <c r="B205"/>
      <c r="C205"/>
      <c r="D205"/>
      <c r="E205"/>
      <c r="F205"/>
      <c r="G205"/>
      <c r="H205" s="140"/>
      <c r="I205" s="140"/>
      <c r="J205" s="140"/>
      <c r="K205" s="140"/>
    </row>
    <row r="206" spans="1:11" s="10" customFormat="1" ht="19.5" customHeight="1" x14ac:dyDescent="0.25">
      <c r="A206"/>
      <c r="B206"/>
      <c r="C206"/>
      <c r="D206"/>
      <c r="E206"/>
      <c r="F206"/>
      <c r="G206"/>
      <c r="H206" s="138"/>
      <c r="I206" s="138"/>
      <c r="J206" s="138"/>
      <c r="K206" s="139"/>
    </row>
    <row r="207" spans="1:11" s="10" customFormat="1" ht="14.25" customHeight="1" x14ac:dyDescent="0.25">
      <c r="A207"/>
      <c r="B207"/>
      <c r="C207"/>
      <c r="D207"/>
      <c r="E207"/>
      <c r="F207"/>
      <c r="G207"/>
    </row>
  </sheetData>
  <mergeCells count="23">
    <mergeCell ref="A183:F183"/>
    <mergeCell ref="A184:F184"/>
    <mergeCell ref="A4:F4"/>
    <mergeCell ref="A5:F5"/>
    <mergeCell ref="A7:F7"/>
    <mergeCell ref="A40:F40"/>
    <mergeCell ref="A161:C161"/>
    <mergeCell ref="D161:F161"/>
    <mergeCell ref="A164:F164"/>
    <mergeCell ref="A171:F171"/>
    <mergeCell ref="A174:C174"/>
    <mergeCell ref="D174:F174"/>
    <mergeCell ref="A182:F182"/>
    <mergeCell ref="A165:F165"/>
    <mergeCell ref="A166:F166"/>
    <mergeCell ref="A167:F167"/>
    <mergeCell ref="A176:C176"/>
    <mergeCell ref="D176:F176"/>
    <mergeCell ref="A168:F168"/>
    <mergeCell ref="A169:F169"/>
    <mergeCell ref="A172:F172"/>
    <mergeCell ref="A175:C175"/>
    <mergeCell ref="D175:F175"/>
  </mergeCells>
  <dataValidations count="2">
    <dataValidation type="list" allowBlank="1" showInputMessage="1" promptTitle="ELEGIR TIPO DE INGRESO O EGRESO" sqref="B155:B157 B152:B153">
      <formula1>$H$7:$H$8</formula1>
    </dataValidation>
    <dataValidation type="list" allowBlank="1" showInputMessage="1" promptTitle="ELEGIR TIPO DE INGRESO O EGRESO" sqref="B112:B116 B154 B158:B159 B146:B151 B136:B141">
      <formula1>$H$6:$H$7</formula1>
    </dataValidation>
  </dataValidations>
  <pageMargins left="0.23622047244094491" right="0.23622047244094491" top="0.35433070866141736" bottom="0.74803149606299213" header="0.31496062992125984" footer="0.31496062992125984"/>
  <pageSetup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2023-08-11T14:35:06Z</cp:lastPrinted>
  <dcterms:created xsi:type="dcterms:W3CDTF">2023-06-06T13:43:40Z</dcterms:created>
  <dcterms:modified xsi:type="dcterms:W3CDTF">2023-08-11T14:35:18Z</dcterms:modified>
</cp:coreProperties>
</file>