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GORMACIONES PORTAL 2023\SEPTIEMBRE\"/>
    </mc:Choice>
  </mc:AlternateContent>
  <bookViews>
    <workbookView xWindow="0" yWindow="0" windowWidth="19200" windowHeight="11490"/>
  </bookViews>
  <sheets>
    <sheet name="Hoja2" sheetId="3" r:id="rId1"/>
  </sheets>
  <definedNames>
    <definedName name="_xlnm.Print_Area" localSheetId="0">Hoja2!$A$1:$F$220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2" i="3" l="1"/>
  <c r="F188" i="3"/>
  <c r="F185" i="3"/>
  <c r="F181" i="3"/>
  <c r="F177" i="3"/>
  <c r="F174" i="3"/>
  <c r="F163" i="3"/>
  <c r="F152" i="3"/>
  <c r="F90" i="3"/>
  <c r="E43" i="3"/>
  <c r="E38" i="3"/>
  <c r="E193" i="3" l="1"/>
  <c r="F193" i="3"/>
</calcChain>
</file>

<file path=xl/sharedStrings.xml><?xml version="1.0" encoding="utf-8"?>
<sst xmlns="http://schemas.openxmlformats.org/spreadsheetml/2006/main" count="539" uniqueCount="192">
  <si>
    <t>Cód. Doc.:   FO-DF-025</t>
  </si>
  <si>
    <t>Versión:  00</t>
  </si>
  <si>
    <t>Responsable:  Direccion Adm. y Financ.</t>
  </si>
  <si>
    <t>RELACIÓN DE INGRESOS Y EGRESOS</t>
  </si>
  <si>
    <t>FECHA</t>
  </si>
  <si>
    <t xml:space="preserve">TIPO </t>
  </si>
  <si>
    <t>NÚMERO</t>
  </si>
  <si>
    <t xml:space="preserve">DESCRIPCIÓN </t>
  </si>
  <si>
    <t>INGRESOS</t>
  </si>
  <si>
    <t>EGRESOS</t>
  </si>
  <si>
    <t>CONCEPTO DEL PAGO</t>
  </si>
  <si>
    <t>INGRESOS POR RECAUDOS-210-1052495</t>
  </si>
  <si>
    <t>DEPÓSITO</t>
  </si>
  <si>
    <t>RECAUDO DIARIO</t>
  </si>
  <si>
    <t>TOTAL  INGRESOS POR  RECAUDOS DEL MES</t>
  </si>
  <si>
    <t>INGRESOS POR EL SIGEF</t>
  </si>
  <si>
    <t>TRANSFERENCIA</t>
  </si>
  <si>
    <t>TOTAL TRANSFERENCIAS GUBERNAMENTALES</t>
  </si>
  <si>
    <t>EGRESOS  MEDIANTE TRANSFERENCIA AL EXTERIOR 210-1031650</t>
  </si>
  <si>
    <t>TOTAL TRANSFERENCIA AL EXTERIOR</t>
  </si>
  <si>
    <t>EGRESOS MEDIANTE CHEQUES FONDO GENERALES 210-1031650</t>
  </si>
  <si>
    <t>CHEQUE</t>
  </si>
  <si>
    <t>VALENTIN ROSARIO</t>
  </si>
  <si>
    <t>TOTAL CHEQUES EMITIDOS FONDOS GENERAL</t>
  </si>
  <si>
    <t>EGRESOS TRANSFERENCIAS LOCALES 210-1031650</t>
  </si>
  <si>
    <t>KEMEL OMAR NEMER</t>
  </si>
  <si>
    <t>TOTAL DE EGRESOS MEDIANTE TRANSFERENCIAS LOCALES</t>
  </si>
  <si>
    <t>EGRESOS  VIAS SIGEF (FONDO 0100)</t>
  </si>
  <si>
    <t>TOTAL EGRESOS TRANSFERENCIAS A TRAVES DEL SIGEF</t>
  </si>
  <si>
    <t>EGRESOS VIAS SIGEF (FONDO 9995)</t>
  </si>
  <si>
    <t>EGRESOS VIAS SIGEF (FONDO  0100)</t>
  </si>
  <si>
    <t>TOTAL DE EGRESOS A TRAVES DEL SIGEF</t>
  </si>
  <si>
    <t>PAGOS POR RETENCIONES VIA TESORRERIA A LA DGII FONFO 100</t>
  </si>
  <si>
    <t>TESORERIA</t>
  </si>
  <si>
    <t>5% POR ADQUISICION DE BIENES</t>
  </si>
  <si>
    <t>TOTAL IMPUESTO PAGADO VIA TESORERIA FONDO 100</t>
  </si>
  <si>
    <t>PAGOS POR RETENCIONES VIA TESORRERIA A LA DGII FONFO 9995</t>
  </si>
  <si>
    <t>TOTAL IMPUESTO PAGADO VIA TESORERIA FONDO 9995</t>
  </si>
  <si>
    <t>OTROS EGRESOS MEDIANTE TRANSFERENCIA FONDO GENERAL 210-1031650</t>
  </si>
  <si>
    <t>TOTAL GENERAL</t>
  </si>
  <si>
    <t xml:space="preserve">                                                                                                                                                                                 </t>
  </si>
  <si>
    <t xml:space="preserve">    Preparado por_______________________________                                                                           Verificado por_____________________________________                                                                            </t>
  </si>
  <si>
    <t xml:space="preserve">  Lic. Indhira Martinez / Aux. contable                                                                                                         Lic. Lady Ubiera/ Enc. Contabilidad</t>
  </si>
  <si>
    <t xml:space="preserve">  Fecha___/____/_____                                                                                                                                       Fecha____/_____/_____</t>
  </si>
  <si>
    <t>Revisado por:____________________</t>
  </si>
  <si>
    <t xml:space="preserve">                                                                                                 Validado Por: ____________________________</t>
  </si>
  <si>
    <t>Lic. Alba Morillo / Revision y Control</t>
  </si>
  <si>
    <t xml:space="preserve">                                                                                                  Lic. Dominga Güilamo / Directora Adm. y Financiera</t>
  </si>
  <si>
    <t>Fecha ____/____/________</t>
  </si>
  <si>
    <t xml:space="preserve">                                                                                                 Fecha ___/___/_______</t>
  </si>
  <si>
    <t xml:space="preserve">                                                                                             Aprobado Por: ____________________________</t>
  </si>
  <si>
    <t xml:space="preserve">                                                                                            Dr. Wandy  Batista / Director General</t>
  </si>
  <si>
    <t xml:space="preserve">                                                                                             Fecha ___/___/_______</t>
  </si>
  <si>
    <t>INGRESO POR PAGO DE CLIENTE</t>
  </si>
  <si>
    <t>ANGEL PAVELL GARCIA</t>
  </si>
  <si>
    <t>ELICIEN DELICIEN LUIS</t>
  </si>
  <si>
    <t>NULO</t>
  </si>
  <si>
    <t>DANICIO PEÑA</t>
  </si>
  <si>
    <t>JAIME DAVID SEVERINO</t>
  </si>
  <si>
    <t>JOSE MANUEL SMITH</t>
  </si>
  <si>
    <t>BIENVENIDO RODRIGUEZ</t>
  </si>
  <si>
    <t>SEGUROS UNIVERSAL</t>
  </si>
  <si>
    <t>NOMINA PERSONAL FIJO</t>
  </si>
  <si>
    <t>HORAS EXTRAS</t>
  </si>
  <si>
    <t>VICTOR MANUEL MERAN</t>
  </si>
  <si>
    <t>TOMAS MARTINEZ CONSTANZO</t>
  </si>
  <si>
    <t>CAJA CHICA</t>
  </si>
  <si>
    <t>COLECTOR DE IMPUESTOS</t>
  </si>
  <si>
    <t>EDUARD ALEXIS</t>
  </si>
  <si>
    <t>CIPRIAN MANZUETA SANCHEZ</t>
  </si>
  <si>
    <t>FRANCISCO GABRIEL DE JESUS</t>
  </si>
  <si>
    <t>YULY CEDEÑO</t>
  </si>
  <si>
    <t>GUILLERMO ESTEBAN</t>
  </si>
  <si>
    <t>DIETA Y VIATICO</t>
  </si>
  <si>
    <t>JAQUELINE FERNANDEZ</t>
  </si>
  <si>
    <t>WANDY BATISTA</t>
  </si>
  <si>
    <t>IVELISSE MERCEDES</t>
  </si>
  <si>
    <t>FAVIO A. NOEL</t>
  </si>
  <si>
    <t>JOSEPH PILIER</t>
  </si>
  <si>
    <t>CHICHI FLORENTINO</t>
  </si>
  <si>
    <t>BENITO YEDIS</t>
  </si>
  <si>
    <t>ALMUERZO GUARDIA CALETA</t>
  </si>
  <si>
    <t>DOMINGA GUILAMO</t>
  </si>
  <si>
    <t>EMPRESA DISTRIBUIDORA DE ELECTRICIDAD</t>
  </si>
  <si>
    <t>PAGO A LA DGII VIA TESORERIA AGOSTO 2023</t>
  </si>
  <si>
    <t>Del 01 al 30 de SEPTIEMBRE 2023</t>
  </si>
  <si>
    <t>INGRESOS POR DEDUCCION RECIBIDA (INVERSION)</t>
  </si>
  <si>
    <t>INGRESOS POR DEDUCCION RECIBIDA (NOMINA)</t>
  </si>
  <si>
    <t>APORTES RECIBIDOS MES DE SETPIEMBRE 2023</t>
  </si>
  <si>
    <t>INGRESOS POR DEDUCCION RECIBIDA (ELECTRICIDAD)</t>
  </si>
  <si>
    <t>MATIAS PILIER NIEVES</t>
  </si>
  <si>
    <t>PAGO 2/3 DE PRESTACIONES LABORALES</t>
  </si>
  <si>
    <t>JOSE M. POLANCO</t>
  </si>
  <si>
    <t>JHONATHAN RAMOS SANTANA</t>
  </si>
  <si>
    <t>ALMUERZO GUARDIA</t>
  </si>
  <si>
    <t>INCENTIVO</t>
  </si>
  <si>
    <t>IRS RETENIDO MES DE AGOSTO 2023</t>
  </si>
  <si>
    <t>MAXIMO JUNIOR OZORIA BAEZ</t>
  </si>
  <si>
    <t>AVACEN 50% FACT. 02</t>
  </si>
  <si>
    <t>ITBIS RETENIDO MES DE AGOSTO 2023</t>
  </si>
  <si>
    <t>JOSE VIRGILO ROSADO</t>
  </si>
  <si>
    <t>RAFAEL JUNIOR RODRIGUEZ</t>
  </si>
  <si>
    <t>PAGO DEL 50% RESTANTE DE LA FACT. 02</t>
  </si>
  <si>
    <t>PAGO DE CUOTA 3/3 DE PRESTACIONES LABORALES</t>
  </si>
  <si>
    <t>RUDDY ALBERTO POLACO</t>
  </si>
  <si>
    <t>SUELDO MES DE SEPTIEMBRE 2023</t>
  </si>
  <si>
    <t>AEIANA MELISA MONTAS</t>
  </si>
  <si>
    <t>ELSA MARIA HANE</t>
  </si>
  <si>
    <t>SERVICIO DE SEGURIDAD MES DE SEPTIEMBRE 2023</t>
  </si>
  <si>
    <t>LUIS CARLOS MARMOL</t>
  </si>
  <si>
    <t>WARREN ANDRES ALCANTARA</t>
  </si>
  <si>
    <t>ANA MARIA DE MORLA</t>
  </si>
  <si>
    <t>AYUDA SOCIAL</t>
  </si>
  <si>
    <t>ALFONSO MOTA</t>
  </si>
  <si>
    <t>ROSA MARIA MEJIA PINEDA</t>
  </si>
  <si>
    <t>GILBERTO VLADIMIR</t>
  </si>
  <si>
    <t>ALQUILER DE VEHICULO MES DE SEPTIMBRE 2023</t>
  </si>
  <si>
    <t>ALQUILER DE LOCAL MES DE SEPTIEMBRE 2023</t>
  </si>
  <si>
    <t>RONNY D. CARPIO</t>
  </si>
  <si>
    <t>PROVEEDOR FACT. 451</t>
  </si>
  <si>
    <t>DIETA CONSEJO DE SECCION 184-2023</t>
  </si>
  <si>
    <t>ANA MARIA GUERRERO</t>
  </si>
  <si>
    <t>JUAN FRANCISCO MELO</t>
  </si>
  <si>
    <t xml:space="preserve">MARIALIS GUERRERO </t>
  </si>
  <si>
    <t xml:space="preserve">DIETA </t>
  </si>
  <si>
    <t>MARIBEL ROSARIO</t>
  </si>
  <si>
    <t>TRABAJO EXTRAORDINARIO</t>
  </si>
  <si>
    <t>ADOLFO A. MEJIA</t>
  </si>
  <si>
    <t>DIETA</t>
  </si>
  <si>
    <t>MARTIN WILSON GUERRERO</t>
  </si>
  <si>
    <t>ERIKA D. URRACA</t>
  </si>
  <si>
    <t>MANUEL V. CEDEÑO</t>
  </si>
  <si>
    <t>VICTOR SANTANA</t>
  </si>
  <si>
    <t>GASTO DE REPRESENTACION AGOSTO 2023</t>
  </si>
  <si>
    <t>MATEIROSA</t>
  </si>
  <si>
    <t>PROVEEDOR FACT. 2935</t>
  </si>
  <si>
    <t>PROVEEDOR FACT. 839</t>
  </si>
  <si>
    <t>AGUA EL EDEN SRL</t>
  </si>
  <si>
    <t>PROVEEDOR FACT. 210580</t>
  </si>
  <si>
    <t>CESAR RICHARDSON FIGUEROA</t>
  </si>
  <si>
    <t>AMPARO CARDERON</t>
  </si>
  <si>
    <t>DOMINGO DE AZA</t>
  </si>
  <si>
    <t>ALBERTO FRIAS</t>
  </si>
  <si>
    <t>REEMBOLSO, COMPRA SUMINISTRO CONSEJO JUNIO</t>
  </si>
  <si>
    <t>REEMBOLSO, COMPRA SUMINISTRO CONSEJO JULIO</t>
  </si>
  <si>
    <t>MAPFRE BHD</t>
  </si>
  <si>
    <t>PAGO DE POLIZA CUOTA 4/5</t>
  </si>
  <si>
    <t>SERV. ALIMENTOS CARNICOS Y MARISTICOS</t>
  </si>
  <si>
    <t>PAGO DE FACT. 301</t>
  </si>
  <si>
    <t>JOSE D. TERRERO</t>
  </si>
  <si>
    <t>PAGO DE ALQUILER DE VEHICULO MES DE AGOSTO 2023</t>
  </si>
  <si>
    <t>BRANDER J. RAMIREZ</t>
  </si>
  <si>
    <t>PAGO FACT. 0303105716  PERIODO 01/09-30/09 2023</t>
  </si>
  <si>
    <t>JOSE A. ZORRILLA</t>
  </si>
  <si>
    <t>PAGO DE ALQUILER DE LOCAL MES DE AGOSTO 2023</t>
  </si>
  <si>
    <t>JOSE M. OLIVER</t>
  </si>
  <si>
    <t>FRANCISCO MEJIA</t>
  </si>
  <si>
    <t>JUANA E. POLONIA</t>
  </si>
  <si>
    <t>JORGE A. NUÑEZ</t>
  </si>
  <si>
    <t>MAYOR Y COMP</t>
  </si>
  <si>
    <t>PAGO FACT. 7808</t>
  </si>
  <si>
    <t>PAGO FACT. 7810</t>
  </si>
  <si>
    <t>PAGOS DE VARIAS FACTURAS</t>
  </si>
  <si>
    <t>PAGO DE FACT. 7810</t>
  </si>
  <si>
    <t>PAGO DE FACT. 7809</t>
  </si>
  <si>
    <t>INST. TEC. IND QUEZADA</t>
  </si>
  <si>
    <t>CUOTA 4 Y 5 CURSO MANUEL VALENTIN</t>
  </si>
  <si>
    <t>LUPA UBIERA</t>
  </si>
  <si>
    <t>GASTO DE REPRESENTACION SEPTIEMBRE 2023</t>
  </si>
  <si>
    <t>ANGELO HERNANDEZ</t>
  </si>
  <si>
    <t>PATRICIA HACHE</t>
  </si>
  <si>
    <t>CONSULTORES DATOS DEL CARIBE</t>
  </si>
  <si>
    <t>PAGO DE FACT. 1134370</t>
  </si>
  <si>
    <t>MARIELA DE AZA</t>
  </si>
  <si>
    <t>SOLUMAN INDUSTRIAL EIRL</t>
  </si>
  <si>
    <t>PAGO PROVEEDOR VIA SIGEF</t>
  </si>
  <si>
    <t>RAMON ANTONIO QUEZADA</t>
  </si>
  <si>
    <t>BALDROS CONSTRUCIONES, INGENIERIA Y</t>
  </si>
  <si>
    <t>ROSLYN SRL</t>
  </si>
  <si>
    <t>VIAMAR SA</t>
  </si>
  <si>
    <t>INVERSIONES BAEZFRED SRL</t>
  </si>
  <si>
    <t>COMERCIAL VIBA, EIRL</t>
  </si>
  <si>
    <t>RENUEVO INDUSTRIAL, SRL</t>
  </si>
  <si>
    <t>MAPHE BHD SEGUROS</t>
  </si>
  <si>
    <t>COMPAÑÍA DOMINICANA DE TELEFONOS</t>
  </si>
  <si>
    <t>SEGUROS RESERVAS SA</t>
  </si>
  <si>
    <t>ALTICE DOMINICANA SA</t>
  </si>
  <si>
    <t>PAGO DE NOMINA MES DE SEPTIEMBRE 2023</t>
  </si>
  <si>
    <t>NOMINA PERSONAL DE SEGURIDAD</t>
  </si>
  <si>
    <t xml:space="preserve">18% ITBIS RETENIDO </t>
  </si>
  <si>
    <t>TRANSF</t>
  </si>
  <si>
    <t>TOTAL OTROS EGRESOS MEDIANTE TRANSFERENCIA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</si>
</sst>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0" fillId="0" borderId="0" xfId="0" applyFont="1"/>
    <xf numFmtId="0" fontId="6" fillId="0" borderId="0" xfId="0" applyFont="1"/>
    <xf numFmtId="0" fontId="7" fillId="2" borderId="2" xfId="0" applyFont="1" applyFill="1" applyBorder="1" applyAlignment="1">
      <alignment horizontal="center" vertical="top" wrapText="1"/>
    </xf>
    <xf numFmtId="43" fontId="7" fillId="2" borderId="2" xfId="1" applyFont="1" applyFill="1" applyBorder="1" applyAlignment="1">
      <alignment horizontal="center" vertical="top"/>
    </xf>
    <xf numFmtId="43" fontId="7" fillId="2" borderId="3" xfId="1" applyFont="1" applyFill="1" applyBorder="1" applyAlignment="1">
      <alignment horizontal="center" vertical="top"/>
    </xf>
    <xf numFmtId="0" fontId="8" fillId="0" borderId="0" xfId="0" applyFont="1"/>
    <xf numFmtId="0" fontId="9" fillId="0" borderId="0" xfId="0" applyFont="1"/>
    <xf numFmtId="0" fontId="10" fillId="0" borderId="6" xfId="0" applyFont="1" applyBorder="1"/>
    <xf numFmtId="0" fontId="8" fillId="0" borderId="0" xfId="0" applyFont="1" applyBorder="1"/>
    <xf numFmtId="0" fontId="9" fillId="0" borderId="0" xfId="0" applyFont="1" applyBorder="1"/>
    <xf numFmtId="0" fontId="9" fillId="0" borderId="2" xfId="0" applyFont="1" applyBorder="1"/>
    <xf numFmtId="14" fontId="3" fillId="0" borderId="7" xfId="0" applyNumberFormat="1" applyFont="1" applyBorder="1" applyAlignment="1">
      <alignment horizontal="right"/>
    </xf>
    <xf numFmtId="0" fontId="3" fillId="0" borderId="2" xfId="0" applyFont="1" applyBorder="1"/>
    <xf numFmtId="43" fontId="3" fillId="0" borderId="2" xfId="1" applyFont="1" applyBorder="1"/>
    <xf numFmtId="4" fontId="3" fillId="0" borderId="2" xfId="0" applyNumberFormat="1" applyFont="1" applyBorder="1"/>
    <xf numFmtId="0" fontId="3" fillId="0" borderId="8" xfId="0" applyFont="1" applyBorder="1"/>
    <xf numFmtId="14" fontId="3" fillId="0" borderId="2" xfId="0" applyNumberFormat="1" applyFont="1" applyBorder="1" applyAlignment="1">
      <alignment horizontal="right"/>
    </xf>
    <xf numFmtId="0" fontId="11" fillId="0" borderId="2" xfId="0" applyFont="1" applyBorder="1"/>
    <xf numFmtId="43" fontId="11" fillId="0" borderId="2" xfId="1" applyFont="1" applyBorder="1"/>
    <xf numFmtId="0" fontId="0" fillId="0" borderId="0" xfId="0" applyFont="1" applyBorder="1"/>
    <xf numFmtId="14" fontId="3" fillId="0" borderId="9" xfId="0" applyNumberFormat="1" applyFont="1" applyBorder="1" applyAlignment="1">
      <alignment horizontal="right"/>
    </xf>
    <xf numFmtId="0" fontId="3" fillId="0" borderId="10" xfId="0" applyFont="1" applyBorder="1"/>
    <xf numFmtId="43" fontId="3" fillId="0" borderId="10" xfId="1" applyFont="1" applyBorder="1"/>
    <xf numFmtId="0" fontId="3" fillId="0" borderId="11" xfId="0" applyFont="1" applyBorder="1"/>
    <xf numFmtId="0" fontId="11" fillId="0" borderId="2" xfId="0" applyFont="1" applyBorder="1" applyAlignment="1">
      <alignment horizontal="left" vertical="top"/>
    </xf>
    <xf numFmtId="14" fontId="3" fillId="3" borderId="2" xfId="0" applyNumberFormat="1" applyFont="1" applyFill="1" applyBorder="1" applyAlignment="1">
      <alignment horizontal="right"/>
    </xf>
    <xf numFmtId="0" fontId="3" fillId="3" borderId="2" xfId="0" applyFont="1" applyFill="1" applyBorder="1"/>
    <xf numFmtId="0" fontId="11" fillId="3" borderId="2" xfId="0" applyFont="1" applyFill="1" applyBorder="1" applyAlignment="1">
      <alignment horizontal="left" vertical="top"/>
    </xf>
    <xf numFmtId="43" fontId="11" fillId="3" borderId="2" xfId="1" applyFont="1" applyFill="1" applyBorder="1"/>
    <xf numFmtId="0" fontId="0" fillId="0" borderId="0" xfId="0" applyBorder="1"/>
    <xf numFmtId="4" fontId="11" fillId="0" borderId="2" xfId="0" applyNumberFormat="1" applyFont="1" applyBorder="1"/>
    <xf numFmtId="0" fontId="12" fillId="2" borderId="13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top"/>
    </xf>
    <xf numFmtId="14" fontId="3" fillId="0" borderId="15" xfId="0" applyNumberFormat="1" applyFont="1" applyBorder="1" applyAlignment="1">
      <alignment horizontal="right"/>
    </xf>
    <xf numFmtId="0" fontId="3" fillId="0" borderId="16" xfId="0" applyFont="1" applyBorder="1"/>
    <xf numFmtId="43" fontId="3" fillId="0" borderId="16" xfId="1" applyFont="1" applyBorder="1"/>
    <xf numFmtId="0" fontId="3" fillId="0" borderId="17" xfId="0" applyFont="1" applyBorder="1" applyAlignment="1">
      <alignment horizontal="right"/>
    </xf>
    <xf numFmtId="43" fontId="11" fillId="0" borderId="18" xfId="1" applyFont="1" applyBorder="1"/>
    <xf numFmtId="0" fontId="3" fillId="0" borderId="19" xfId="0" applyFont="1" applyBorder="1"/>
    <xf numFmtId="0" fontId="12" fillId="2" borderId="20" xfId="0" applyFont="1" applyFill="1" applyBorder="1" applyAlignment="1">
      <alignment horizontal="center" vertical="top"/>
    </xf>
    <xf numFmtId="0" fontId="12" fillId="2" borderId="21" xfId="0" applyFont="1" applyFill="1" applyBorder="1" applyAlignment="1">
      <alignment horizontal="center" vertical="top"/>
    </xf>
    <xf numFmtId="14" fontId="3" fillId="0" borderId="15" xfId="0" applyNumberFormat="1" applyFont="1" applyBorder="1"/>
    <xf numFmtId="14" fontId="3" fillId="0" borderId="7" xfId="0" applyNumberFormat="1" applyFont="1" applyBorder="1"/>
    <xf numFmtId="0" fontId="3" fillId="0" borderId="22" xfId="0" applyFont="1" applyBorder="1"/>
    <xf numFmtId="0" fontId="3" fillId="0" borderId="6" xfId="0" applyFont="1" applyBorder="1"/>
    <xf numFmtId="43" fontId="11" fillId="0" borderId="2" xfId="0" applyNumberFormat="1" applyFont="1" applyBorder="1"/>
    <xf numFmtId="14" fontId="3" fillId="3" borderId="23" xfId="0" applyNumberFormat="1" applyFont="1" applyFill="1" applyBorder="1" applyAlignment="1">
      <alignment horizontal="left" vertical="top"/>
    </xf>
    <xf numFmtId="0" fontId="3" fillId="3" borderId="24" xfId="0" applyFont="1" applyFill="1" applyBorder="1" applyAlignment="1">
      <alignment horizontal="left" vertical="top"/>
    </xf>
    <xf numFmtId="43" fontId="11" fillId="3" borderId="25" xfId="1" applyFont="1" applyFill="1" applyBorder="1" applyAlignment="1">
      <alignment horizontal="left" vertical="top"/>
    </xf>
    <xf numFmtId="43" fontId="3" fillId="3" borderId="14" xfId="1" applyFont="1" applyFill="1" applyBorder="1" applyAlignment="1">
      <alignment horizontal="left" vertical="top"/>
    </xf>
    <xf numFmtId="0" fontId="0" fillId="0" borderId="0" xfId="0" applyFont="1" applyFill="1"/>
    <xf numFmtId="14" fontId="3" fillId="0" borderId="22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43" fontId="11" fillId="0" borderId="6" xfId="1" applyFont="1" applyBorder="1"/>
    <xf numFmtId="0" fontId="3" fillId="0" borderId="26" xfId="0" applyFont="1" applyBorder="1"/>
    <xf numFmtId="0" fontId="12" fillId="2" borderId="3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left" vertical="top"/>
    </xf>
    <xf numFmtId="14" fontId="3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left" vertical="top"/>
    </xf>
    <xf numFmtId="0" fontId="12" fillId="4" borderId="2" xfId="0" applyFont="1" applyFill="1" applyBorder="1" applyAlignment="1">
      <alignment horizontal="center" vertical="top"/>
    </xf>
    <xf numFmtId="43" fontId="3" fillId="4" borderId="4" xfId="1" applyFont="1" applyFill="1" applyBorder="1" applyAlignment="1">
      <alignment horizontal="left" vertical="top"/>
    </xf>
    <xf numFmtId="14" fontId="3" fillId="0" borderId="6" xfId="0" applyNumberFormat="1" applyFont="1" applyBorder="1" applyAlignment="1">
      <alignment horizontal="left" vertical="top"/>
    </xf>
    <xf numFmtId="0" fontId="3" fillId="0" borderId="6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left" vertical="top"/>
    </xf>
    <xf numFmtId="43" fontId="3" fillId="4" borderId="21" xfId="1" applyFont="1" applyFill="1" applyBorder="1" applyAlignment="1">
      <alignment horizontal="left" vertical="top"/>
    </xf>
    <xf numFmtId="0" fontId="11" fillId="0" borderId="20" xfId="0" applyFont="1" applyBorder="1" applyAlignment="1">
      <alignment horizontal="left" vertical="top"/>
    </xf>
    <xf numFmtId="43" fontId="11" fillId="4" borderId="21" xfId="1" applyFont="1" applyFill="1" applyBorder="1" applyAlignment="1">
      <alignment horizontal="left" vertical="top"/>
    </xf>
    <xf numFmtId="14" fontId="3" fillId="2" borderId="6" xfId="0" applyNumberFormat="1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 wrapText="1"/>
    </xf>
    <xf numFmtId="0" fontId="11" fillId="2" borderId="20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center" vertical="top"/>
    </xf>
    <xf numFmtId="0" fontId="3" fillId="2" borderId="6" xfId="0" applyFont="1" applyFill="1" applyBorder="1"/>
    <xf numFmtId="14" fontId="3" fillId="0" borderId="27" xfId="0" applyNumberFormat="1" applyFont="1" applyBorder="1" applyAlignment="1">
      <alignment horizontal="right"/>
    </xf>
    <xf numFmtId="43" fontId="11" fillId="0" borderId="21" xfId="1" applyFont="1" applyBorder="1"/>
    <xf numFmtId="0" fontId="3" fillId="0" borderId="6" xfId="0" applyFont="1" applyBorder="1" applyAlignment="1">
      <alignment horizontal="left" vertical="top"/>
    </xf>
    <xf numFmtId="43" fontId="3" fillId="4" borderId="2" xfId="1" applyFont="1" applyFill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43" fontId="11" fillId="4" borderId="2" xfId="1" applyFont="1" applyFill="1" applyBorder="1" applyAlignment="1">
      <alignment horizontal="left" vertical="top"/>
    </xf>
    <xf numFmtId="0" fontId="12" fillId="4" borderId="21" xfId="0" applyFont="1" applyFill="1" applyBorder="1" applyAlignment="1">
      <alignment horizontal="center" vertical="top"/>
    </xf>
    <xf numFmtId="43" fontId="11" fillId="4" borderId="20" xfId="1" applyFont="1" applyFill="1" applyBorder="1" applyAlignment="1">
      <alignment horizontal="left" vertical="top"/>
    </xf>
    <xf numFmtId="43" fontId="11" fillId="2" borderId="20" xfId="1" applyFont="1" applyFill="1" applyBorder="1" applyAlignment="1">
      <alignment horizontal="left" vertical="top"/>
    </xf>
    <xf numFmtId="0" fontId="3" fillId="4" borderId="6" xfId="0" applyFont="1" applyFill="1" applyBorder="1"/>
    <xf numFmtId="0" fontId="3" fillId="4" borderId="20" xfId="0" applyFont="1" applyFill="1" applyBorder="1" applyAlignment="1">
      <alignment horizontal="left" vertical="top"/>
    </xf>
    <xf numFmtId="14" fontId="7" fillId="2" borderId="6" xfId="0" applyNumberFormat="1" applyFont="1" applyFill="1" applyBorder="1" applyAlignment="1">
      <alignment horizontal="left" vertical="top"/>
    </xf>
    <xf numFmtId="0" fontId="11" fillId="2" borderId="6" xfId="0" applyFont="1" applyFill="1" applyBorder="1" applyAlignment="1">
      <alignment horizontal="left" vertical="top" wrapText="1"/>
    </xf>
    <xf numFmtId="0" fontId="11" fillId="2" borderId="21" xfId="0" applyFont="1" applyFill="1" applyBorder="1" applyAlignment="1">
      <alignment horizontal="center" vertical="top"/>
    </xf>
    <xf numFmtId="0" fontId="11" fillId="4" borderId="6" xfId="0" applyFont="1" applyFill="1" applyBorder="1"/>
    <xf numFmtId="0" fontId="2" fillId="0" borderId="0" xfId="0" applyFont="1"/>
    <xf numFmtId="14" fontId="10" fillId="4" borderId="6" xfId="0" applyNumberFormat="1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 wrapText="1"/>
    </xf>
    <xf numFmtId="0" fontId="0" fillId="4" borderId="0" xfId="0" applyFont="1" applyFill="1"/>
    <xf numFmtId="14" fontId="7" fillId="4" borderId="6" xfId="0" applyNumberFormat="1" applyFont="1" applyFill="1" applyBorder="1" applyAlignment="1">
      <alignment horizontal="left" vertical="top"/>
    </xf>
    <xf numFmtId="0" fontId="11" fillId="4" borderId="6" xfId="0" applyFont="1" applyFill="1" applyBorder="1" applyAlignment="1">
      <alignment horizontal="left" vertical="top" wrapText="1"/>
    </xf>
    <xf numFmtId="0" fontId="11" fillId="4" borderId="20" xfId="0" applyFont="1" applyFill="1" applyBorder="1" applyAlignment="1">
      <alignment horizontal="left" vertical="top"/>
    </xf>
    <xf numFmtId="0" fontId="11" fillId="4" borderId="21" xfId="0" applyFont="1" applyFill="1" applyBorder="1" applyAlignment="1">
      <alignment horizontal="center" vertical="top"/>
    </xf>
    <xf numFmtId="0" fontId="2" fillId="4" borderId="0" xfId="0" applyFont="1" applyFill="1"/>
    <xf numFmtId="0" fontId="11" fillId="2" borderId="6" xfId="0" applyFont="1" applyFill="1" applyBorder="1" applyAlignment="1">
      <alignment horizontal="left" vertical="top"/>
    </xf>
    <xf numFmtId="43" fontId="3" fillId="2" borderId="20" xfId="1" applyFont="1" applyFill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8" fillId="4" borderId="0" xfId="0" applyFont="1" applyFill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Border="1" applyAlignment="1">
      <alignment wrapText="1"/>
    </xf>
    <xf numFmtId="0" fontId="8" fillId="4" borderId="0" xfId="0" applyFont="1" applyFill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43" fontId="3" fillId="0" borderId="6" xfId="1" applyFont="1" applyBorder="1"/>
    <xf numFmtId="0" fontId="0" fillId="2" borderId="0" xfId="0" applyFont="1" applyFill="1" applyAlignment="1">
      <alignment horizontal="left" vertical="top"/>
    </xf>
    <xf numFmtId="0" fontId="0" fillId="4" borderId="0" xfId="0" applyFill="1"/>
    <xf numFmtId="0" fontId="0" fillId="2" borderId="0" xfId="0" applyFill="1"/>
    <xf numFmtId="43" fontId="3" fillId="0" borderId="2" xfId="1" applyFont="1" applyBorder="1" applyAlignment="1">
      <alignment horizontal="right"/>
    </xf>
    <xf numFmtId="0" fontId="3" fillId="0" borderId="12" xfId="0" applyFont="1" applyFill="1" applyBorder="1"/>
    <xf numFmtId="0" fontId="3" fillId="0" borderId="2" xfId="0" applyNumberFormat="1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7" fillId="4" borderId="0" xfId="0" applyFont="1" applyFill="1" applyAlignment="1">
      <alignment horizontal="left" vertical="top" wrapText="1"/>
    </xf>
    <xf numFmtId="0" fontId="7" fillId="2" borderId="2" xfId="0" applyFont="1" applyFill="1" applyBorder="1" applyAlignment="1">
      <alignment horizontal="center" vertical="top"/>
    </xf>
    <xf numFmtId="0" fontId="11" fillId="0" borderId="5" xfId="0" applyFont="1" applyBorder="1"/>
    <xf numFmtId="3" fontId="3" fillId="0" borderId="2" xfId="0" applyNumberFormat="1" applyFont="1" applyBorder="1"/>
    <xf numFmtId="0" fontId="3" fillId="0" borderId="3" xfId="0" applyFont="1" applyBorder="1"/>
    <xf numFmtId="0" fontId="3" fillId="0" borderId="28" xfId="0" applyFont="1" applyBorder="1"/>
    <xf numFmtId="0" fontId="3" fillId="0" borderId="29" xfId="0" applyFont="1" applyBorder="1"/>
    <xf numFmtId="0" fontId="3" fillId="3" borderId="2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vertical="top"/>
    </xf>
    <xf numFmtId="0" fontId="3" fillId="0" borderId="27" xfId="0" applyFont="1" applyBorder="1"/>
    <xf numFmtId="0" fontId="7" fillId="2" borderId="2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 vertical="top"/>
    </xf>
    <xf numFmtId="43" fontId="11" fillId="2" borderId="2" xfId="1" applyFont="1" applyFill="1" applyBorder="1" applyAlignment="1">
      <alignment horizontal="left" vertical="top"/>
    </xf>
    <xf numFmtId="14" fontId="3" fillId="4" borderId="27" xfId="0" applyNumberFormat="1" applyFont="1" applyFill="1" applyBorder="1" applyAlignment="1">
      <alignment horizontal="left" vertical="top"/>
    </xf>
    <xf numFmtId="0" fontId="3" fillId="4" borderId="2" xfId="0" applyFont="1" applyFill="1" applyBorder="1"/>
    <xf numFmtId="4" fontId="3" fillId="4" borderId="2" xfId="0" applyNumberFormat="1" applyFont="1" applyFill="1" applyBorder="1"/>
    <xf numFmtId="4" fontId="3" fillId="0" borderId="0" xfId="0" applyNumberFormat="1" applyFont="1" applyAlignment="1">
      <alignment horizontal="right" vertical="top"/>
    </xf>
    <xf numFmtId="9" fontId="3" fillId="4" borderId="20" xfId="0" applyNumberFormat="1" applyFont="1" applyFill="1" applyBorder="1" applyAlignment="1">
      <alignment horizontal="left" vertical="top"/>
    </xf>
    <xf numFmtId="43" fontId="3" fillId="4" borderId="2" xfId="1" applyFont="1" applyFill="1" applyBorder="1" applyAlignment="1">
      <alignment horizontal="left"/>
    </xf>
    <xf numFmtId="0" fontId="12" fillId="4" borderId="6" xfId="0" applyFont="1" applyFill="1" applyBorder="1" applyAlignment="1">
      <alignment horizontal="center" vertical="top"/>
    </xf>
    <xf numFmtId="4" fontId="3" fillId="0" borderId="0" xfId="0" applyNumberFormat="1" applyFont="1"/>
    <xf numFmtId="14" fontId="3" fillId="4" borderId="2" xfId="0" applyNumberFormat="1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 wrapText="1"/>
    </xf>
    <xf numFmtId="0" fontId="13" fillId="4" borderId="2" xfId="0" applyFont="1" applyFill="1" applyBorder="1" applyAlignment="1">
      <alignment horizontal="center" vertical="top"/>
    </xf>
    <xf numFmtId="0" fontId="0" fillId="4" borderId="0" xfId="0" applyFont="1" applyFill="1" applyBorder="1"/>
    <xf numFmtId="0" fontId="0" fillId="4" borderId="5" xfId="0" applyFont="1" applyFill="1" applyBorder="1"/>
    <xf numFmtId="0" fontId="0" fillId="4" borderId="2" xfId="0" applyFont="1" applyFill="1" applyBorder="1"/>
    <xf numFmtId="0" fontId="3" fillId="0" borderId="2" xfId="0" applyFont="1" applyBorder="1" applyAlignment="1">
      <alignment horizontal="left" vertical="top" wrapText="1"/>
    </xf>
    <xf numFmtId="0" fontId="0" fillId="0" borderId="5" xfId="0" applyFont="1" applyBorder="1"/>
    <xf numFmtId="0" fontId="0" fillId="0" borderId="2" xfId="0" applyFont="1" applyBorder="1"/>
    <xf numFmtId="0" fontId="11" fillId="0" borderId="30" xfId="0" applyFont="1" applyBorder="1" applyAlignment="1">
      <alignment horizontal="left" vertical="top"/>
    </xf>
    <xf numFmtId="43" fontId="11" fillId="0" borderId="30" xfId="0" applyNumberFormat="1" applyFont="1" applyBorder="1"/>
    <xf numFmtId="0" fontId="3" fillId="0" borderId="2" xfId="0" applyFont="1" applyBorder="1" applyAlignment="1"/>
    <xf numFmtId="2" fontId="3" fillId="0" borderId="10" xfId="1" applyNumberFormat="1" applyFont="1" applyBorder="1" applyAlignment="1">
      <alignment horizontal="right" vertical="top"/>
    </xf>
    <xf numFmtId="0" fontId="3" fillId="4" borderId="6" xfId="0" applyFont="1" applyFill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4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5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6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7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8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9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0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1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237"/>
  <sheetViews>
    <sheetView tabSelected="1" topLeftCell="A189" workbookViewId="0">
      <selection activeCell="A194" sqref="A194:XFD194"/>
    </sheetView>
  </sheetViews>
  <sheetFormatPr baseColWidth="10" defaultRowHeight="15" x14ac:dyDescent="0.25"/>
  <cols>
    <col min="1" max="1" width="12.85546875" customWidth="1"/>
    <col min="2" max="2" width="18.7109375" customWidth="1"/>
    <col min="3" max="3" width="13.7109375" customWidth="1"/>
    <col min="4" max="4" width="46" customWidth="1"/>
    <col min="5" max="5" width="27.5703125" customWidth="1"/>
    <col min="6" max="6" width="23.5703125" customWidth="1"/>
    <col min="7" max="7" width="37.5703125" customWidth="1"/>
    <col min="8" max="8" width="41.5703125" bestFit="1" customWidth="1"/>
    <col min="10" max="10" width="12.7109375" bestFit="1" customWidth="1"/>
  </cols>
  <sheetData>
    <row r="1" spans="1:261" ht="15.75" x14ac:dyDescent="0.25">
      <c r="A1" s="1"/>
      <c r="B1" s="1"/>
      <c r="C1" s="1"/>
      <c r="D1" s="1"/>
      <c r="E1" s="2" t="s">
        <v>0</v>
      </c>
      <c r="F1" s="1"/>
      <c r="G1" s="1"/>
    </row>
    <row r="2" spans="1:261" ht="15.75" x14ac:dyDescent="0.25">
      <c r="A2" s="1"/>
      <c r="B2" s="1"/>
      <c r="C2" s="1"/>
      <c r="D2" s="1"/>
      <c r="E2" s="2" t="s">
        <v>1</v>
      </c>
      <c r="F2" s="1"/>
      <c r="G2" s="1"/>
    </row>
    <row r="3" spans="1:261" ht="15.75" x14ac:dyDescent="0.25">
      <c r="A3" s="1"/>
      <c r="B3" s="1"/>
      <c r="C3" s="1"/>
      <c r="D3" s="1"/>
      <c r="E3" s="2" t="s">
        <v>2</v>
      </c>
      <c r="F3" s="1"/>
      <c r="G3" s="1"/>
    </row>
    <row r="4" spans="1:261" s="4" customFormat="1" ht="14.25" customHeight="1" x14ac:dyDescent="0.25">
      <c r="A4" s="166" t="s">
        <v>3</v>
      </c>
      <c r="B4" s="166"/>
      <c r="C4" s="166"/>
      <c r="D4" s="166"/>
      <c r="E4" s="166"/>
      <c r="F4" s="166"/>
      <c r="G4" s="3"/>
    </row>
    <row r="5" spans="1:261" s="4" customFormat="1" ht="14.25" customHeight="1" x14ac:dyDescent="0.25">
      <c r="A5" s="167" t="s">
        <v>85</v>
      </c>
      <c r="B5" s="167"/>
      <c r="C5" s="167"/>
      <c r="D5" s="167"/>
      <c r="E5" s="167"/>
      <c r="F5" s="167"/>
      <c r="G5" s="3"/>
      <c r="H5" s="5"/>
      <c r="I5" s="5"/>
    </row>
    <row r="6" spans="1:261" s="10" customFormat="1" ht="14.25" customHeight="1" x14ac:dyDescent="0.25">
      <c r="A6" s="131" t="s">
        <v>4</v>
      </c>
      <c r="B6" s="131" t="s">
        <v>5</v>
      </c>
      <c r="C6" s="6" t="s">
        <v>6</v>
      </c>
      <c r="D6" s="131" t="s">
        <v>7</v>
      </c>
      <c r="E6" s="7" t="s">
        <v>8</v>
      </c>
      <c r="F6" s="8" t="s">
        <v>9</v>
      </c>
      <c r="G6" s="8" t="s">
        <v>10</v>
      </c>
      <c r="H6" s="9"/>
    </row>
    <row r="7" spans="1:261" s="14" customFormat="1" ht="14.25" customHeight="1" x14ac:dyDescent="0.25">
      <c r="A7" s="168" t="s">
        <v>11</v>
      </c>
      <c r="B7" s="169"/>
      <c r="C7" s="169"/>
      <c r="D7" s="169"/>
      <c r="E7" s="169"/>
      <c r="F7" s="170"/>
      <c r="G7" s="11"/>
      <c r="H7" s="12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</row>
    <row r="8" spans="1:261" ht="15.75" x14ac:dyDescent="0.25">
      <c r="A8" s="15">
        <v>45170</v>
      </c>
      <c r="B8" s="16" t="s">
        <v>12</v>
      </c>
      <c r="C8" s="16"/>
      <c r="D8" s="16" t="s">
        <v>13</v>
      </c>
      <c r="E8" s="17">
        <v>611209</v>
      </c>
      <c r="F8" s="18"/>
      <c r="G8" s="19" t="s">
        <v>53</v>
      </c>
    </row>
    <row r="9" spans="1:261" ht="15.75" x14ac:dyDescent="0.25">
      <c r="A9" s="15">
        <v>45171</v>
      </c>
      <c r="B9" s="16" t="s">
        <v>12</v>
      </c>
      <c r="C9" s="16"/>
      <c r="D9" s="16" t="s">
        <v>13</v>
      </c>
      <c r="E9" s="17">
        <v>269882</v>
      </c>
      <c r="F9" s="18"/>
      <c r="G9" s="19" t="s">
        <v>53</v>
      </c>
    </row>
    <row r="10" spans="1:261" ht="15.75" x14ac:dyDescent="0.25">
      <c r="A10" s="15">
        <v>45172</v>
      </c>
      <c r="B10" s="16" t="s">
        <v>12</v>
      </c>
      <c r="C10" s="16"/>
      <c r="D10" s="16" t="s">
        <v>13</v>
      </c>
      <c r="E10" s="17">
        <v>14595</v>
      </c>
      <c r="F10" s="18"/>
      <c r="G10" s="19" t="s">
        <v>53</v>
      </c>
    </row>
    <row r="11" spans="1:261" ht="15.75" x14ac:dyDescent="0.25">
      <c r="A11" s="15">
        <v>45173</v>
      </c>
      <c r="B11" s="16" t="s">
        <v>12</v>
      </c>
      <c r="C11" s="16"/>
      <c r="D11" s="16" t="s">
        <v>13</v>
      </c>
      <c r="E11" s="17">
        <v>722610</v>
      </c>
      <c r="F11" s="18"/>
      <c r="G11" s="19" t="s">
        <v>53</v>
      </c>
    </row>
    <row r="12" spans="1:261" ht="15.75" x14ac:dyDescent="0.25">
      <c r="A12" s="15">
        <v>45174</v>
      </c>
      <c r="B12" s="16" t="s">
        <v>12</v>
      </c>
      <c r="C12" s="16"/>
      <c r="D12" s="16" t="s">
        <v>13</v>
      </c>
      <c r="E12" s="17">
        <v>579210</v>
      </c>
      <c r="F12" s="18"/>
      <c r="G12" s="19" t="s">
        <v>53</v>
      </c>
    </row>
    <row r="13" spans="1:261" ht="15.75" x14ac:dyDescent="0.25">
      <c r="A13" s="15">
        <v>45175</v>
      </c>
      <c r="B13" s="16" t="s">
        <v>12</v>
      </c>
      <c r="C13" s="16"/>
      <c r="D13" s="16" t="s">
        <v>13</v>
      </c>
      <c r="E13" s="17">
        <v>488876</v>
      </c>
      <c r="F13" s="18"/>
      <c r="G13" s="19" t="s">
        <v>53</v>
      </c>
    </row>
    <row r="14" spans="1:261" ht="15.75" x14ac:dyDescent="0.25">
      <c r="A14" s="15">
        <v>45176</v>
      </c>
      <c r="B14" s="16" t="s">
        <v>12</v>
      </c>
      <c r="C14" s="16"/>
      <c r="D14" s="16" t="s">
        <v>13</v>
      </c>
      <c r="E14" s="17">
        <v>488845</v>
      </c>
      <c r="F14" s="18"/>
      <c r="G14" s="19" t="s">
        <v>53</v>
      </c>
    </row>
    <row r="15" spans="1:261" ht="15.75" x14ac:dyDescent="0.25">
      <c r="A15" s="15">
        <v>45177</v>
      </c>
      <c r="B15" s="16" t="s">
        <v>12</v>
      </c>
      <c r="C15" s="16"/>
      <c r="D15" s="16" t="s">
        <v>13</v>
      </c>
      <c r="E15" s="17">
        <v>470135</v>
      </c>
      <c r="F15" s="18"/>
      <c r="G15" s="19" t="s">
        <v>53</v>
      </c>
    </row>
    <row r="16" spans="1:261" ht="15.75" x14ac:dyDescent="0.25">
      <c r="A16" s="15">
        <v>45178</v>
      </c>
      <c r="B16" s="16" t="s">
        <v>12</v>
      </c>
      <c r="C16" s="16"/>
      <c r="D16" s="16" t="s">
        <v>13</v>
      </c>
      <c r="E16" s="17">
        <v>163723</v>
      </c>
      <c r="F16" s="18"/>
      <c r="G16" s="19" t="s">
        <v>53</v>
      </c>
    </row>
    <row r="17" spans="1:7" ht="15.75" x14ac:dyDescent="0.25">
      <c r="A17" s="15">
        <v>45179</v>
      </c>
      <c r="B17" s="16" t="s">
        <v>12</v>
      </c>
      <c r="C17" s="16"/>
      <c r="D17" s="16" t="s">
        <v>13</v>
      </c>
      <c r="E17" s="17">
        <v>2065</v>
      </c>
      <c r="F17" s="18"/>
      <c r="G17" s="19" t="s">
        <v>53</v>
      </c>
    </row>
    <row r="18" spans="1:7" ht="15.75" x14ac:dyDescent="0.25">
      <c r="A18" s="15">
        <v>45180</v>
      </c>
      <c r="B18" s="16" t="s">
        <v>12</v>
      </c>
      <c r="C18" s="16"/>
      <c r="D18" s="16" t="s">
        <v>13</v>
      </c>
      <c r="E18" s="17">
        <v>520498</v>
      </c>
      <c r="F18" s="18"/>
      <c r="G18" s="19" t="s">
        <v>53</v>
      </c>
    </row>
    <row r="19" spans="1:7" ht="15.75" x14ac:dyDescent="0.25">
      <c r="A19" s="15">
        <v>45181</v>
      </c>
      <c r="B19" s="16" t="s">
        <v>12</v>
      </c>
      <c r="C19" s="16"/>
      <c r="D19" s="16" t="s">
        <v>13</v>
      </c>
      <c r="E19" s="17">
        <v>373702</v>
      </c>
      <c r="F19" s="18"/>
      <c r="G19" s="19" t="s">
        <v>53</v>
      </c>
    </row>
    <row r="20" spans="1:7" ht="15.75" x14ac:dyDescent="0.25">
      <c r="A20" s="15">
        <v>45182</v>
      </c>
      <c r="B20" s="16" t="s">
        <v>12</v>
      </c>
      <c r="C20" s="16"/>
      <c r="D20" s="16" t="s">
        <v>13</v>
      </c>
      <c r="E20" s="17">
        <v>407272</v>
      </c>
      <c r="F20" s="18"/>
      <c r="G20" s="19" t="s">
        <v>53</v>
      </c>
    </row>
    <row r="21" spans="1:7" ht="15.75" x14ac:dyDescent="0.25">
      <c r="A21" s="15">
        <v>45183</v>
      </c>
      <c r="B21" s="16" t="s">
        <v>12</v>
      </c>
      <c r="C21" s="16"/>
      <c r="D21" s="16" t="s">
        <v>13</v>
      </c>
      <c r="E21" s="17">
        <v>505350</v>
      </c>
      <c r="F21" s="18"/>
      <c r="G21" s="19" t="s">
        <v>53</v>
      </c>
    </row>
    <row r="22" spans="1:7" ht="15.75" x14ac:dyDescent="0.25">
      <c r="A22" s="15">
        <v>45184</v>
      </c>
      <c r="B22" s="16" t="s">
        <v>12</v>
      </c>
      <c r="C22" s="16"/>
      <c r="D22" s="16" t="s">
        <v>13</v>
      </c>
      <c r="E22" s="17">
        <v>316210</v>
      </c>
      <c r="F22" s="18"/>
      <c r="G22" s="19" t="s">
        <v>53</v>
      </c>
    </row>
    <row r="23" spans="1:7" ht="15.75" x14ac:dyDescent="0.25">
      <c r="A23" s="15">
        <v>45185</v>
      </c>
      <c r="B23" s="16" t="s">
        <v>12</v>
      </c>
      <c r="C23" s="16"/>
      <c r="D23" s="16" t="s">
        <v>13</v>
      </c>
      <c r="E23" s="17">
        <v>349355</v>
      </c>
      <c r="F23" s="18"/>
      <c r="G23" s="19" t="s">
        <v>53</v>
      </c>
    </row>
    <row r="24" spans="1:7" ht="15.75" x14ac:dyDescent="0.25">
      <c r="A24" s="15">
        <v>45186</v>
      </c>
      <c r="B24" s="16" t="s">
        <v>12</v>
      </c>
      <c r="C24" s="16"/>
      <c r="D24" s="16" t="s">
        <v>13</v>
      </c>
      <c r="E24" s="17">
        <v>3860</v>
      </c>
      <c r="F24" s="18"/>
      <c r="G24" s="19" t="s">
        <v>53</v>
      </c>
    </row>
    <row r="25" spans="1:7" ht="15.75" x14ac:dyDescent="0.25">
      <c r="A25" s="15">
        <v>45187</v>
      </c>
      <c r="B25" s="16" t="s">
        <v>12</v>
      </c>
      <c r="C25" s="16"/>
      <c r="D25" s="16" t="s">
        <v>13</v>
      </c>
      <c r="E25" s="17">
        <v>704408</v>
      </c>
      <c r="F25" s="18"/>
      <c r="G25" s="19" t="s">
        <v>53</v>
      </c>
    </row>
    <row r="26" spans="1:7" ht="15.75" x14ac:dyDescent="0.25">
      <c r="A26" s="15">
        <v>45188</v>
      </c>
      <c r="B26" s="16" t="s">
        <v>12</v>
      </c>
      <c r="C26" s="16"/>
      <c r="D26" s="16" t="s">
        <v>13</v>
      </c>
      <c r="E26" s="17">
        <v>767552</v>
      </c>
      <c r="F26" s="18"/>
      <c r="G26" s="19" t="s">
        <v>53</v>
      </c>
    </row>
    <row r="27" spans="1:7" ht="15.75" x14ac:dyDescent="0.25">
      <c r="A27" s="15">
        <v>45189</v>
      </c>
      <c r="B27" s="16" t="s">
        <v>12</v>
      </c>
      <c r="C27" s="16"/>
      <c r="D27" s="16" t="s">
        <v>13</v>
      </c>
      <c r="E27" s="17">
        <v>1437208</v>
      </c>
      <c r="F27" s="18"/>
      <c r="G27" s="19" t="s">
        <v>53</v>
      </c>
    </row>
    <row r="28" spans="1:7" ht="15.75" x14ac:dyDescent="0.25">
      <c r="A28" s="15">
        <v>45190</v>
      </c>
      <c r="B28" s="16" t="s">
        <v>12</v>
      </c>
      <c r="C28" s="16"/>
      <c r="D28" s="16" t="s">
        <v>13</v>
      </c>
      <c r="E28" s="17">
        <v>681866</v>
      </c>
      <c r="F28" s="18"/>
      <c r="G28" s="19" t="s">
        <v>53</v>
      </c>
    </row>
    <row r="29" spans="1:7" ht="15.75" x14ac:dyDescent="0.25">
      <c r="A29" s="15">
        <v>45191</v>
      </c>
      <c r="B29" s="16" t="s">
        <v>12</v>
      </c>
      <c r="C29" s="16"/>
      <c r="D29" s="16" t="s">
        <v>13</v>
      </c>
      <c r="E29" s="17">
        <v>526002</v>
      </c>
      <c r="F29" s="18"/>
      <c r="G29" s="19" t="s">
        <v>53</v>
      </c>
    </row>
    <row r="30" spans="1:7" ht="15.75" x14ac:dyDescent="0.25">
      <c r="A30" s="15">
        <v>45192</v>
      </c>
      <c r="B30" s="16" t="s">
        <v>12</v>
      </c>
      <c r="C30" s="16"/>
      <c r="D30" s="163" t="s">
        <v>13</v>
      </c>
      <c r="E30" s="17">
        <v>248804</v>
      </c>
      <c r="F30" s="18"/>
      <c r="G30" s="19" t="s">
        <v>53</v>
      </c>
    </row>
    <row r="31" spans="1:7" ht="15.75" x14ac:dyDescent="0.25">
      <c r="A31" s="15">
        <v>45193</v>
      </c>
      <c r="B31" s="16" t="s">
        <v>12</v>
      </c>
      <c r="C31" s="16"/>
      <c r="D31" s="16" t="s">
        <v>13</v>
      </c>
      <c r="E31" s="17">
        <v>7670</v>
      </c>
      <c r="F31" s="18"/>
      <c r="G31" s="19" t="s">
        <v>53</v>
      </c>
    </row>
    <row r="32" spans="1:7" ht="15.75" x14ac:dyDescent="0.25">
      <c r="A32" s="15">
        <v>45194</v>
      </c>
      <c r="B32" s="16" t="s">
        <v>12</v>
      </c>
      <c r="C32" s="16"/>
      <c r="D32" s="16" t="s">
        <v>13</v>
      </c>
      <c r="E32" s="17">
        <v>778283</v>
      </c>
      <c r="F32" s="18"/>
      <c r="G32" s="19" t="s">
        <v>53</v>
      </c>
    </row>
    <row r="33" spans="1:7" ht="15.75" x14ac:dyDescent="0.25">
      <c r="A33" s="15">
        <v>45195</v>
      </c>
      <c r="B33" s="16" t="s">
        <v>12</v>
      </c>
      <c r="C33" s="16"/>
      <c r="D33" s="16" t="s">
        <v>13</v>
      </c>
      <c r="E33" s="17">
        <v>570453</v>
      </c>
      <c r="F33" s="18"/>
      <c r="G33" s="19" t="s">
        <v>53</v>
      </c>
    </row>
    <row r="34" spans="1:7" ht="15.75" x14ac:dyDescent="0.25">
      <c r="A34" s="15">
        <v>45196</v>
      </c>
      <c r="B34" s="16" t="s">
        <v>12</v>
      </c>
      <c r="C34" s="16"/>
      <c r="D34" s="16" t="s">
        <v>13</v>
      </c>
      <c r="E34" s="17">
        <v>494759</v>
      </c>
      <c r="F34" s="18"/>
      <c r="G34" s="19" t="s">
        <v>53</v>
      </c>
    </row>
    <row r="35" spans="1:7" ht="15.75" x14ac:dyDescent="0.25">
      <c r="A35" s="15">
        <v>45197</v>
      </c>
      <c r="B35" s="16" t="s">
        <v>12</v>
      </c>
      <c r="C35" s="16"/>
      <c r="D35" s="16" t="s">
        <v>13</v>
      </c>
      <c r="E35" s="17">
        <v>554331</v>
      </c>
      <c r="F35" s="18"/>
      <c r="G35" s="19" t="s">
        <v>53</v>
      </c>
    </row>
    <row r="36" spans="1:7" ht="15.75" x14ac:dyDescent="0.25">
      <c r="A36" s="15">
        <v>45198</v>
      </c>
      <c r="B36" s="16" t="s">
        <v>12</v>
      </c>
      <c r="C36" s="16"/>
      <c r="D36" s="16" t="s">
        <v>13</v>
      </c>
      <c r="E36" s="17">
        <v>746733.48</v>
      </c>
      <c r="F36" s="18"/>
      <c r="G36" s="19" t="s">
        <v>53</v>
      </c>
    </row>
    <row r="37" spans="1:7" ht="15.75" x14ac:dyDescent="0.25">
      <c r="A37" s="15">
        <v>45199</v>
      </c>
      <c r="B37" s="16" t="s">
        <v>12</v>
      </c>
      <c r="C37" s="16"/>
      <c r="D37" s="16" t="s">
        <v>13</v>
      </c>
      <c r="E37" s="17">
        <v>225998</v>
      </c>
      <c r="F37" s="18"/>
      <c r="G37" s="19" t="s">
        <v>53</v>
      </c>
    </row>
    <row r="38" spans="1:7" ht="15.75" x14ac:dyDescent="0.25">
      <c r="A38" s="20"/>
      <c r="B38" s="16"/>
      <c r="C38" s="16"/>
      <c r="D38" s="21" t="s">
        <v>14</v>
      </c>
      <c r="E38" s="22">
        <f>SUM(E8:E37)</f>
        <v>14031464.48</v>
      </c>
      <c r="F38" s="18"/>
      <c r="G38" s="16"/>
    </row>
    <row r="39" spans="1:7" s="23" customFormat="1" ht="14.25" customHeight="1" x14ac:dyDescent="0.25">
      <c r="A39" s="171" t="s">
        <v>15</v>
      </c>
      <c r="B39" s="171"/>
      <c r="C39" s="171"/>
      <c r="D39" s="171"/>
      <c r="E39" s="171"/>
      <c r="F39" s="171"/>
      <c r="G39" s="16"/>
    </row>
    <row r="40" spans="1:7" ht="15.75" x14ac:dyDescent="0.25">
      <c r="A40" s="24"/>
      <c r="B40" s="25"/>
      <c r="C40" s="25"/>
      <c r="D40" s="25" t="s">
        <v>86</v>
      </c>
      <c r="E40" s="164">
        <v>0</v>
      </c>
      <c r="F40" s="25"/>
      <c r="G40" s="27"/>
    </row>
    <row r="41" spans="1:7" ht="15.75" x14ac:dyDescent="0.25">
      <c r="A41" s="15">
        <v>45190</v>
      </c>
      <c r="B41" s="16" t="s">
        <v>16</v>
      </c>
      <c r="C41" s="16"/>
      <c r="D41" s="16" t="s">
        <v>87</v>
      </c>
      <c r="E41" s="17">
        <v>1223333</v>
      </c>
      <c r="F41" s="16"/>
      <c r="G41" s="19" t="s">
        <v>88</v>
      </c>
    </row>
    <row r="42" spans="1:7" ht="15.75" x14ac:dyDescent="0.25">
      <c r="A42" s="15">
        <v>45188</v>
      </c>
      <c r="B42" s="16" t="s">
        <v>16</v>
      </c>
      <c r="C42" s="16"/>
      <c r="D42" s="25" t="s">
        <v>89</v>
      </c>
      <c r="E42" s="17">
        <v>10863252</v>
      </c>
      <c r="F42" s="16"/>
      <c r="G42" s="19" t="s">
        <v>88</v>
      </c>
    </row>
    <row r="43" spans="1:7" ht="15.75" x14ac:dyDescent="0.25">
      <c r="A43" s="20"/>
      <c r="B43" s="16"/>
      <c r="C43" s="16"/>
      <c r="D43" s="28" t="s">
        <v>17</v>
      </c>
      <c r="E43" s="22">
        <f>SUM(E40:E42)</f>
        <v>12086585</v>
      </c>
      <c r="F43" s="16"/>
      <c r="G43" s="16"/>
    </row>
    <row r="44" spans="1:7" s="33" customFormat="1" ht="15.75" x14ac:dyDescent="0.25">
      <c r="A44" s="29"/>
      <c r="B44" s="30"/>
      <c r="C44" s="30"/>
      <c r="D44" s="31" t="s">
        <v>18</v>
      </c>
      <c r="E44" s="32"/>
      <c r="F44" s="30"/>
      <c r="G44" s="30"/>
    </row>
    <row r="45" spans="1:7" ht="15.75" x14ac:dyDescent="0.25">
      <c r="A45" s="21"/>
      <c r="B45" s="21"/>
      <c r="C45" s="21"/>
      <c r="D45" s="21" t="s">
        <v>19</v>
      </c>
      <c r="E45" s="132"/>
      <c r="F45" s="34">
        <v>0</v>
      </c>
      <c r="G45" s="21"/>
    </row>
    <row r="46" spans="1:7" ht="16.5" thickBot="1" x14ac:dyDescent="0.3">
      <c r="A46" s="35"/>
      <c r="B46" s="36"/>
      <c r="C46" s="36"/>
      <c r="D46" s="131" t="s">
        <v>20</v>
      </c>
      <c r="E46" s="78"/>
      <c r="F46" s="78"/>
      <c r="G46" s="16"/>
    </row>
    <row r="47" spans="1:7" ht="15.75" x14ac:dyDescent="0.25">
      <c r="A47" s="37">
        <v>45170</v>
      </c>
      <c r="B47" s="38" t="s">
        <v>21</v>
      </c>
      <c r="C47" s="38">
        <v>44351</v>
      </c>
      <c r="D47" s="16" t="s">
        <v>90</v>
      </c>
      <c r="E47" s="16"/>
      <c r="F47" s="17">
        <v>74842.64</v>
      </c>
      <c r="G47" s="16" t="s">
        <v>91</v>
      </c>
    </row>
    <row r="48" spans="1:7" ht="15.75" x14ac:dyDescent="0.25">
      <c r="A48" s="15">
        <v>45174</v>
      </c>
      <c r="B48" s="16" t="s">
        <v>21</v>
      </c>
      <c r="C48" s="16">
        <v>44352</v>
      </c>
      <c r="D48" s="16" t="s">
        <v>92</v>
      </c>
      <c r="E48" s="18"/>
      <c r="F48" s="17">
        <v>0</v>
      </c>
      <c r="G48" s="27" t="s">
        <v>56</v>
      </c>
    </row>
    <row r="49" spans="1:7" ht="15.75" x14ac:dyDescent="0.25">
      <c r="A49" s="15">
        <v>45174</v>
      </c>
      <c r="B49" s="16" t="s">
        <v>21</v>
      </c>
      <c r="C49" s="16">
        <v>44353</v>
      </c>
      <c r="D49" s="16" t="s">
        <v>93</v>
      </c>
      <c r="E49" s="16"/>
      <c r="F49" s="17">
        <v>3000</v>
      </c>
      <c r="G49" s="19" t="s">
        <v>94</v>
      </c>
    </row>
    <row r="50" spans="1:7" ht="15.75" x14ac:dyDescent="0.25">
      <c r="A50" s="15">
        <v>45176</v>
      </c>
      <c r="B50" s="16" t="s">
        <v>21</v>
      </c>
      <c r="C50" s="16">
        <v>44354</v>
      </c>
      <c r="D50" s="16" t="s">
        <v>69</v>
      </c>
      <c r="E50" s="16"/>
      <c r="F50" s="17">
        <v>3000</v>
      </c>
      <c r="G50" s="19" t="s">
        <v>94</v>
      </c>
    </row>
    <row r="51" spans="1:7" ht="15.75" x14ac:dyDescent="0.25">
      <c r="A51" s="15">
        <v>45176</v>
      </c>
      <c r="B51" s="16" t="s">
        <v>21</v>
      </c>
      <c r="C51" s="16">
        <v>44355</v>
      </c>
      <c r="D51" s="16" t="s">
        <v>70</v>
      </c>
      <c r="E51" s="16"/>
      <c r="F51" s="17">
        <v>1500</v>
      </c>
      <c r="G51" s="19" t="s">
        <v>95</v>
      </c>
    </row>
    <row r="52" spans="1:7" ht="15.75" x14ac:dyDescent="0.25">
      <c r="A52" s="15">
        <v>45176</v>
      </c>
      <c r="B52" s="16" t="s">
        <v>21</v>
      </c>
      <c r="C52" s="16">
        <v>44356</v>
      </c>
      <c r="D52" s="16" t="s">
        <v>65</v>
      </c>
      <c r="E52" s="16"/>
      <c r="F52" s="17">
        <v>1500</v>
      </c>
      <c r="G52" s="19" t="s">
        <v>95</v>
      </c>
    </row>
    <row r="53" spans="1:7" ht="15.75" x14ac:dyDescent="0.25">
      <c r="A53" s="15">
        <v>45176</v>
      </c>
      <c r="B53" s="16" t="s">
        <v>21</v>
      </c>
      <c r="C53" s="16">
        <v>44357</v>
      </c>
      <c r="D53" s="133" t="s">
        <v>58</v>
      </c>
      <c r="E53" s="16"/>
      <c r="F53" s="17">
        <v>1500</v>
      </c>
      <c r="G53" s="19" t="s">
        <v>95</v>
      </c>
    </row>
    <row r="54" spans="1:7" ht="15.75" x14ac:dyDescent="0.25">
      <c r="A54" s="15">
        <v>45176</v>
      </c>
      <c r="B54" s="16" t="s">
        <v>21</v>
      </c>
      <c r="C54" s="16">
        <v>44358</v>
      </c>
      <c r="D54" s="16" t="s">
        <v>67</v>
      </c>
      <c r="E54" s="16"/>
      <c r="F54" s="17">
        <v>20329.18</v>
      </c>
      <c r="G54" s="19" t="s">
        <v>96</v>
      </c>
    </row>
    <row r="55" spans="1:7" ht="15.75" x14ac:dyDescent="0.25">
      <c r="A55" s="15">
        <v>45181</v>
      </c>
      <c r="B55" s="16" t="s">
        <v>21</v>
      </c>
      <c r="C55" s="16">
        <v>44359</v>
      </c>
      <c r="D55" s="16" t="s">
        <v>97</v>
      </c>
      <c r="E55" s="16"/>
      <c r="F55" s="17">
        <v>55755</v>
      </c>
      <c r="G55" s="19" t="s">
        <v>98</v>
      </c>
    </row>
    <row r="56" spans="1:7" ht="15.75" x14ac:dyDescent="0.25">
      <c r="A56" s="15">
        <v>45188</v>
      </c>
      <c r="B56" s="16" t="s">
        <v>21</v>
      </c>
      <c r="C56" s="16">
        <v>44360</v>
      </c>
      <c r="D56" s="16" t="s">
        <v>67</v>
      </c>
      <c r="E56" s="16"/>
      <c r="F56" s="17">
        <v>46704.6</v>
      </c>
      <c r="G56" s="19" t="s">
        <v>99</v>
      </c>
    </row>
    <row r="57" spans="1:7" ht="15.75" x14ac:dyDescent="0.25">
      <c r="A57" s="15">
        <v>45188</v>
      </c>
      <c r="B57" s="16" t="s">
        <v>21</v>
      </c>
      <c r="C57" s="16">
        <v>44361</v>
      </c>
      <c r="D57" s="16" t="s">
        <v>55</v>
      </c>
      <c r="E57" s="16"/>
      <c r="F57" s="17">
        <v>4589.7299999999996</v>
      </c>
      <c r="G57" s="19" t="s">
        <v>63</v>
      </c>
    </row>
    <row r="58" spans="1:7" ht="15.75" x14ac:dyDescent="0.25">
      <c r="A58" s="15">
        <v>45188</v>
      </c>
      <c r="B58" s="16" t="s">
        <v>21</v>
      </c>
      <c r="C58" s="16">
        <v>44362</v>
      </c>
      <c r="D58" s="16" t="s">
        <v>100</v>
      </c>
      <c r="E58" s="16"/>
      <c r="F58" s="17">
        <v>899.48</v>
      </c>
      <c r="G58" s="19" t="s">
        <v>63</v>
      </c>
    </row>
    <row r="59" spans="1:7" ht="15.75" x14ac:dyDescent="0.25">
      <c r="A59" s="15">
        <v>45188</v>
      </c>
      <c r="B59" s="16" t="s">
        <v>21</v>
      </c>
      <c r="C59" s="16">
        <v>44363</v>
      </c>
      <c r="D59" s="16" t="s">
        <v>101</v>
      </c>
      <c r="E59" s="16"/>
      <c r="F59" s="17">
        <v>659.9</v>
      </c>
      <c r="G59" s="19" t="s">
        <v>63</v>
      </c>
    </row>
    <row r="60" spans="1:7" ht="15.75" x14ac:dyDescent="0.25">
      <c r="A60" s="15">
        <v>45189</v>
      </c>
      <c r="B60" s="16" t="s">
        <v>21</v>
      </c>
      <c r="C60" s="16">
        <v>44364</v>
      </c>
      <c r="D60" s="16" t="s">
        <v>71</v>
      </c>
      <c r="E60" s="16"/>
      <c r="F60" s="17">
        <v>0</v>
      </c>
      <c r="G60" s="19" t="s">
        <v>56</v>
      </c>
    </row>
    <row r="61" spans="1:7" ht="15.75" x14ac:dyDescent="0.25">
      <c r="A61" s="15">
        <v>45190</v>
      </c>
      <c r="B61" s="16" t="s">
        <v>21</v>
      </c>
      <c r="C61" s="16">
        <v>44365</v>
      </c>
      <c r="D61" s="16" t="s">
        <v>71</v>
      </c>
      <c r="E61" s="16"/>
      <c r="F61" s="17">
        <v>27648.11</v>
      </c>
      <c r="G61" s="19" t="s">
        <v>66</v>
      </c>
    </row>
    <row r="62" spans="1:7" ht="15.75" x14ac:dyDescent="0.25">
      <c r="A62" s="15">
        <v>45190</v>
      </c>
      <c r="B62" s="16" t="s">
        <v>21</v>
      </c>
      <c r="C62" s="16">
        <v>44366</v>
      </c>
      <c r="D62" s="16" t="s">
        <v>97</v>
      </c>
      <c r="E62" s="16"/>
      <c r="F62" s="17">
        <v>34020</v>
      </c>
      <c r="G62" s="19" t="s">
        <v>102</v>
      </c>
    </row>
    <row r="63" spans="1:7" ht="15.75" x14ac:dyDescent="0.25">
      <c r="A63" s="15">
        <v>45191</v>
      </c>
      <c r="B63" s="16" t="s">
        <v>21</v>
      </c>
      <c r="C63" s="16">
        <v>44367</v>
      </c>
      <c r="D63" s="16" t="s">
        <v>90</v>
      </c>
      <c r="E63" s="16"/>
      <c r="F63" s="17">
        <v>74842.64</v>
      </c>
      <c r="G63" s="19" t="s">
        <v>103</v>
      </c>
    </row>
    <row r="64" spans="1:7" ht="15.75" x14ac:dyDescent="0.25">
      <c r="A64" s="15">
        <v>45194</v>
      </c>
      <c r="B64" s="16" t="s">
        <v>21</v>
      </c>
      <c r="C64" s="16">
        <v>44368</v>
      </c>
      <c r="D64" s="16" t="s">
        <v>104</v>
      </c>
      <c r="E64" s="16"/>
      <c r="F64" s="17">
        <v>13925</v>
      </c>
      <c r="G64" s="19" t="s">
        <v>105</v>
      </c>
    </row>
    <row r="65" spans="1:7" ht="15.75" x14ac:dyDescent="0.25">
      <c r="A65" s="15">
        <v>45194</v>
      </c>
      <c r="B65" s="16" t="s">
        <v>21</v>
      </c>
      <c r="C65" s="16">
        <v>44369</v>
      </c>
      <c r="D65" s="16" t="s">
        <v>65</v>
      </c>
      <c r="E65" s="16"/>
      <c r="F65" s="17">
        <v>10200.959999999999</v>
      </c>
      <c r="G65" s="19" t="s">
        <v>105</v>
      </c>
    </row>
    <row r="66" spans="1:7" ht="15.75" x14ac:dyDescent="0.25">
      <c r="A66" s="15">
        <v>45194</v>
      </c>
      <c r="B66" s="16" t="s">
        <v>21</v>
      </c>
      <c r="C66" s="16">
        <v>44370</v>
      </c>
      <c r="D66" s="16" t="s">
        <v>58</v>
      </c>
      <c r="E66" s="16"/>
      <c r="F66" s="17">
        <v>10200</v>
      </c>
      <c r="G66" s="19" t="s">
        <v>105</v>
      </c>
    </row>
    <row r="67" spans="1:7" ht="15.75" x14ac:dyDescent="0.25">
      <c r="A67" s="15">
        <v>45194</v>
      </c>
      <c r="B67" s="16" t="s">
        <v>21</v>
      </c>
      <c r="C67" s="16">
        <v>44371</v>
      </c>
      <c r="D67" s="16" t="s">
        <v>54</v>
      </c>
      <c r="E67" s="16"/>
      <c r="F67" s="17">
        <v>12523</v>
      </c>
      <c r="G67" s="19" t="s">
        <v>105</v>
      </c>
    </row>
    <row r="68" spans="1:7" ht="15.75" x14ac:dyDescent="0.25">
      <c r="A68" s="15">
        <v>45194</v>
      </c>
      <c r="B68" s="16" t="s">
        <v>21</v>
      </c>
      <c r="C68" s="16">
        <v>44372</v>
      </c>
      <c r="D68" s="16" t="s">
        <v>59</v>
      </c>
      <c r="E68" s="16"/>
      <c r="F68" s="17">
        <v>12523</v>
      </c>
      <c r="G68" s="19" t="s">
        <v>105</v>
      </c>
    </row>
    <row r="69" spans="1:7" ht="15.75" x14ac:dyDescent="0.25">
      <c r="A69" s="15">
        <v>45194</v>
      </c>
      <c r="B69" s="16" t="s">
        <v>21</v>
      </c>
      <c r="C69" s="16">
        <v>44373</v>
      </c>
      <c r="D69" s="16" t="s">
        <v>106</v>
      </c>
      <c r="E69" s="16"/>
      <c r="F69" s="17">
        <v>19000</v>
      </c>
      <c r="G69" s="19" t="s">
        <v>105</v>
      </c>
    </row>
    <row r="70" spans="1:7" ht="15.75" x14ac:dyDescent="0.25">
      <c r="A70" s="15">
        <v>45194</v>
      </c>
      <c r="B70" s="16" t="s">
        <v>21</v>
      </c>
      <c r="C70" s="16">
        <v>44374</v>
      </c>
      <c r="D70" s="16" t="s">
        <v>55</v>
      </c>
      <c r="E70" s="16"/>
      <c r="F70" s="17">
        <v>10200.959999999999</v>
      </c>
      <c r="G70" s="19" t="s">
        <v>105</v>
      </c>
    </row>
    <row r="71" spans="1:7" ht="15.75" x14ac:dyDescent="0.25">
      <c r="A71" s="15">
        <v>45194</v>
      </c>
      <c r="B71" s="16" t="s">
        <v>21</v>
      </c>
      <c r="C71" s="16">
        <v>44375</v>
      </c>
      <c r="D71" s="16" t="s">
        <v>100</v>
      </c>
      <c r="E71" s="16"/>
      <c r="F71" s="17">
        <v>15000</v>
      </c>
      <c r="G71" s="19" t="s">
        <v>105</v>
      </c>
    </row>
    <row r="72" spans="1:7" ht="15.75" x14ac:dyDescent="0.25">
      <c r="A72" s="15">
        <v>45194</v>
      </c>
      <c r="B72" s="16" t="s">
        <v>21</v>
      </c>
      <c r="C72" s="16">
        <v>44376</v>
      </c>
      <c r="D72" s="16" t="s">
        <v>107</v>
      </c>
      <c r="E72" s="16"/>
      <c r="F72" s="17">
        <v>20000</v>
      </c>
      <c r="G72" s="19" t="s">
        <v>105</v>
      </c>
    </row>
    <row r="73" spans="1:7" ht="15.75" x14ac:dyDescent="0.25">
      <c r="A73" s="15">
        <v>45194</v>
      </c>
      <c r="B73" s="16" t="s">
        <v>21</v>
      </c>
      <c r="C73" s="16">
        <v>44377</v>
      </c>
      <c r="D73" s="16" t="s">
        <v>72</v>
      </c>
      <c r="E73" s="16"/>
      <c r="F73" s="17">
        <v>5000</v>
      </c>
      <c r="G73" s="19" t="s">
        <v>108</v>
      </c>
    </row>
    <row r="74" spans="1:7" ht="15.75" x14ac:dyDescent="0.25">
      <c r="A74" s="15">
        <v>45194</v>
      </c>
      <c r="B74" s="16" t="s">
        <v>21</v>
      </c>
      <c r="C74" s="16">
        <v>44378</v>
      </c>
      <c r="D74" s="16" t="s">
        <v>109</v>
      </c>
      <c r="E74" s="16"/>
      <c r="F74" s="17">
        <v>5000</v>
      </c>
      <c r="G74" s="19" t="s">
        <v>108</v>
      </c>
    </row>
    <row r="75" spans="1:7" ht="15.75" x14ac:dyDescent="0.25">
      <c r="A75" s="15">
        <v>45194</v>
      </c>
      <c r="B75" s="16" t="s">
        <v>21</v>
      </c>
      <c r="C75" s="16">
        <v>44379</v>
      </c>
      <c r="D75" s="16" t="s">
        <v>57</v>
      </c>
      <c r="E75" s="16"/>
      <c r="F75" s="17">
        <v>8500</v>
      </c>
      <c r="G75" s="19" t="s">
        <v>108</v>
      </c>
    </row>
    <row r="76" spans="1:7" ht="15.75" x14ac:dyDescent="0.25">
      <c r="A76" s="15">
        <v>45194</v>
      </c>
      <c r="B76" s="16" t="s">
        <v>21</v>
      </c>
      <c r="C76" s="16">
        <v>44380</v>
      </c>
      <c r="D76" s="16" t="s">
        <v>110</v>
      </c>
      <c r="E76" s="16"/>
      <c r="F76" s="17">
        <v>8500</v>
      </c>
      <c r="G76" s="19" t="s">
        <v>108</v>
      </c>
    </row>
    <row r="77" spans="1:7" ht="15.75" x14ac:dyDescent="0.25">
      <c r="A77" s="15">
        <v>45194</v>
      </c>
      <c r="B77" s="16" t="s">
        <v>21</v>
      </c>
      <c r="C77" s="16">
        <v>44381</v>
      </c>
      <c r="D77" s="16" t="s">
        <v>69</v>
      </c>
      <c r="E77" s="16"/>
      <c r="F77" s="17">
        <v>8500</v>
      </c>
      <c r="G77" s="19" t="s">
        <v>108</v>
      </c>
    </row>
    <row r="78" spans="1:7" ht="15.75" x14ac:dyDescent="0.25">
      <c r="A78" s="15">
        <v>45194</v>
      </c>
      <c r="B78" s="16" t="s">
        <v>21</v>
      </c>
      <c r="C78" s="16">
        <v>44382</v>
      </c>
      <c r="D78" s="16" t="s">
        <v>22</v>
      </c>
      <c r="E78" s="16"/>
      <c r="F78" s="17">
        <v>8500</v>
      </c>
      <c r="G78" s="19" t="s">
        <v>108</v>
      </c>
    </row>
    <row r="79" spans="1:7" ht="15.75" x14ac:dyDescent="0.25">
      <c r="A79" s="15">
        <v>45194</v>
      </c>
      <c r="B79" s="16" t="s">
        <v>21</v>
      </c>
      <c r="C79" s="16">
        <v>44383</v>
      </c>
      <c r="D79" s="16" t="s">
        <v>93</v>
      </c>
      <c r="E79" s="16"/>
      <c r="F79" s="17">
        <v>8500</v>
      </c>
      <c r="G79" s="19" t="s">
        <v>108</v>
      </c>
    </row>
    <row r="80" spans="1:7" ht="15.75" x14ac:dyDescent="0.25">
      <c r="A80" s="15">
        <v>45194</v>
      </c>
      <c r="B80" s="16" t="s">
        <v>21</v>
      </c>
      <c r="C80" s="16">
        <v>44384</v>
      </c>
      <c r="D80" s="16" t="s">
        <v>64</v>
      </c>
      <c r="E80" s="16"/>
      <c r="F80" s="17">
        <v>0</v>
      </c>
      <c r="G80" s="19" t="s">
        <v>56</v>
      </c>
    </row>
    <row r="81" spans="1:7" ht="15.75" x14ac:dyDescent="0.25">
      <c r="A81" s="15">
        <v>45194</v>
      </c>
      <c r="B81" s="16" t="s">
        <v>21</v>
      </c>
      <c r="C81" s="16">
        <v>44385</v>
      </c>
      <c r="D81" s="16" t="s">
        <v>64</v>
      </c>
      <c r="E81" s="16"/>
      <c r="F81" s="17">
        <v>8500</v>
      </c>
      <c r="G81" s="19" t="s">
        <v>108</v>
      </c>
    </row>
    <row r="82" spans="1:7" ht="15.75" x14ac:dyDescent="0.25">
      <c r="A82" s="15">
        <v>45194</v>
      </c>
      <c r="B82" s="16" t="s">
        <v>21</v>
      </c>
      <c r="C82" s="16">
        <v>44386</v>
      </c>
      <c r="D82" s="16" t="s">
        <v>22</v>
      </c>
      <c r="E82" s="16"/>
      <c r="F82" s="17">
        <v>8500</v>
      </c>
      <c r="G82" s="19" t="s">
        <v>108</v>
      </c>
    </row>
    <row r="83" spans="1:7" ht="15.75" x14ac:dyDescent="0.25">
      <c r="A83" s="15">
        <v>45194</v>
      </c>
      <c r="B83" s="16" t="s">
        <v>21</v>
      </c>
      <c r="C83" s="16">
        <v>44387</v>
      </c>
      <c r="D83" s="16" t="s">
        <v>93</v>
      </c>
      <c r="E83" s="16"/>
      <c r="F83" s="17">
        <v>3000</v>
      </c>
      <c r="G83" s="19" t="s">
        <v>94</v>
      </c>
    </row>
    <row r="84" spans="1:7" ht="15.75" x14ac:dyDescent="0.25">
      <c r="A84" s="15">
        <v>45194</v>
      </c>
      <c r="B84" s="16" t="s">
        <v>21</v>
      </c>
      <c r="C84" s="16">
        <v>44388</v>
      </c>
      <c r="D84" s="16" t="s">
        <v>69</v>
      </c>
      <c r="E84" s="16"/>
      <c r="F84" s="17">
        <v>3000</v>
      </c>
      <c r="G84" s="19" t="s">
        <v>94</v>
      </c>
    </row>
    <row r="85" spans="1:7" ht="15.75" x14ac:dyDescent="0.25">
      <c r="A85" s="15">
        <v>45194</v>
      </c>
      <c r="B85" s="16" t="s">
        <v>21</v>
      </c>
      <c r="C85" s="16">
        <v>44389</v>
      </c>
      <c r="D85" s="16" t="s">
        <v>111</v>
      </c>
      <c r="E85" s="16"/>
      <c r="F85" s="17">
        <v>10000</v>
      </c>
      <c r="G85" s="19" t="s">
        <v>112</v>
      </c>
    </row>
    <row r="86" spans="1:7" ht="15.75" x14ac:dyDescent="0.25">
      <c r="A86" s="15">
        <v>45196</v>
      </c>
      <c r="B86" s="16" t="s">
        <v>21</v>
      </c>
      <c r="C86" s="16">
        <v>44390</v>
      </c>
      <c r="D86" s="16" t="s">
        <v>113</v>
      </c>
      <c r="E86" s="16"/>
      <c r="F86" s="17">
        <v>10000</v>
      </c>
      <c r="G86" s="19" t="s">
        <v>112</v>
      </c>
    </row>
    <row r="87" spans="1:7" ht="15.75" x14ac:dyDescent="0.25">
      <c r="A87" s="15">
        <v>45196</v>
      </c>
      <c r="B87" s="16" t="s">
        <v>21</v>
      </c>
      <c r="C87" s="16">
        <v>44391</v>
      </c>
      <c r="D87" s="16" t="s">
        <v>114</v>
      </c>
      <c r="E87" s="16"/>
      <c r="F87" s="17">
        <v>10000</v>
      </c>
      <c r="G87" s="19" t="s">
        <v>112</v>
      </c>
    </row>
    <row r="88" spans="1:7" ht="15.75" x14ac:dyDescent="0.25">
      <c r="A88" s="15">
        <v>45196</v>
      </c>
      <c r="B88" s="16" t="s">
        <v>21</v>
      </c>
      <c r="C88" s="16">
        <v>44392</v>
      </c>
      <c r="D88" s="16" t="s">
        <v>115</v>
      </c>
      <c r="E88" s="16"/>
      <c r="F88" s="17">
        <v>14250</v>
      </c>
      <c r="G88" s="19" t="s">
        <v>116</v>
      </c>
    </row>
    <row r="89" spans="1:7" ht="15.75" x14ac:dyDescent="0.25">
      <c r="A89" s="15">
        <v>45196</v>
      </c>
      <c r="B89" s="16" t="s">
        <v>21</v>
      </c>
      <c r="C89" s="16">
        <v>44393</v>
      </c>
      <c r="D89" s="16" t="s">
        <v>68</v>
      </c>
      <c r="E89" s="16"/>
      <c r="F89" s="17">
        <v>39900</v>
      </c>
      <c r="G89" s="19" t="s">
        <v>117</v>
      </c>
    </row>
    <row r="90" spans="1:7" ht="16.5" thickBot="1" x14ac:dyDescent="0.3">
      <c r="A90" s="40"/>
      <c r="B90" s="134"/>
      <c r="C90" s="16"/>
      <c r="D90" s="28" t="s">
        <v>23</v>
      </c>
      <c r="E90" s="135"/>
      <c r="F90" s="41">
        <f>SUM(F47:F89)</f>
        <v>634014.20000000007</v>
      </c>
      <c r="G90" s="42"/>
    </row>
    <row r="91" spans="1:7" s="4" customFormat="1" ht="14.25" customHeight="1" thickBot="1" x14ac:dyDescent="0.3">
      <c r="A91" s="43"/>
      <c r="B91" s="44"/>
      <c r="C91" s="78"/>
      <c r="D91" s="131" t="s">
        <v>24</v>
      </c>
      <c r="E91" s="44"/>
      <c r="F91" s="44"/>
      <c r="G91" s="16"/>
    </row>
    <row r="92" spans="1:7" ht="16.5" thickBot="1" x14ac:dyDescent="0.3">
      <c r="A92" s="45">
        <v>45173</v>
      </c>
      <c r="B92" s="136" t="s">
        <v>16</v>
      </c>
      <c r="C92" s="16">
        <v>6144</v>
      </c>
      <c r="D92" s="25" t="s">
        <v>118</v>
      </c>
      <c r="E92" s="38"/>
      <c r="F92" s="39">
        <v>147962.5</v>
      </c>
      <c r="G92" s="27" t="s">
        <v>119</v>
      </c>
    </row>
    <row r="93" spans="1:7" ht="16.5" thickBot="1" x14ac:dyDescent="0.3">
      <c r="A93" s="45">
        <v>45173</v>
      </c>
      <c r="B93" s="134" t="s">
        <v>16</v>
      </c>
      <c r="C93" s="16">
        <v>6145</v>
      </c>
      <c r="D93" s="16" t="s">
        <v>78</v>
      </c>
      <c r="E93" s="16"/>
      <c r="F93" s="17">
        <v>25000</v>
      </c>
      <c r="G93" s="27" t="s">
        <v>120</v>
      </c>
    </row>
    <row r="94" spans="1:7" ht="16.5" thickBot="1" x14ac:dyDescent="0.3">
      <c r="A94" s="45">
        <v>45173</v>
      </c>
      <c r="B94" s="134" t="s">
        <v>16</v>
      </c>
      <c r="C94" s="16">
        <v>6146</v>
      </c>
      <c r="D94" s="16" t="s">
        <v>77</v>
      </c>
      <c r="E94" s="16"/>
      <c r="F94" s="17">
        <v>25000</v>
      </c>
      <c r="G94" s="27" t="s">
        <v>120</v>
      </c>
    </row>
    <row r="95" spans="1:7" ht="16.5" thickBot="1" x14ac:dyDescent="0.3">
      <c r="A95" s="45">
        <v>45173</v>
      </c>
      <c r="B95" s="134" t="s">
        <v>16</v>
      </c>
      <c r="C95" s="16">
        <v>6147</v>
      </c>
      <c r="D95" s="16" t="s">
        <v>121</v>
      </c>
      <c r="E95" s="16"/>
      <c r="F95" s="17">
        <v>25000</v>
      </c>
      <c r="G95" s="27" t="s">
        <v>120</v>
      </c>
    </row>
    <row r="96" spans="1:7" ht="16.5" thickBot="1" x14ac:dyDescent="0.3">
      <c r="A96" s="45">
        <v>45173</v>
      </c>
      <c r="B96" s="134" t="s">
        <v>16</v>
      </c>
      <c r="C96" s="16">
        <v>6148</v>
      </c>
      <c r="D96" s="16" t="s">
        <v>76</v>
      </c>
      <c r="E96" s="16"/>
      <c r="F96" s="17">
        <v>25000</v>
      </c>
      <c r="G96" s="27" t="s">
        <v>120</v>
      </c>
    </row>
    <row r="97" spans="1:7" ht="15.75" customHeight="1" thickBot="1" x14ac:dyDescent="0.3">
      <c r="A97" s="45">
        <v>45173</v>
      </c>
      <c r="B97" s="134" t="s">
        <v>16</v>
      </c>
      <c r="C97" s="16">
        <v>6149</v>
      </c>
      <c r="D97" s="16" t="s">
        <v>122</v>
      </c>
      <c r="E97" s="16"/>
      <c r="F97" s="17">
        <v>25000</v>
      </c>
      <c r="G97" s="27" t="s">
        <v>120</v>
      </c>
    </row>
    <row r="98" spans="1:7" ht="16.5" thickBot="1" x14ac:dyDescent="0.3">
      <c r="A98" s="45">
        <v>45173</v>
      </c>
      <c r="B98" s="134" t="s">
        <v>16</v>
      </c>
      <c r="C98" s="16">
        <v>6150</v>
      </c>
      <c r="D98" s="16" t="s">
        <v>74</v>
      </c>
      <c r="E98" s="16"/>
      <c r="F98" s="17">
        <v>25000</v>
      </c>
      <c r="G98" s="27" t="s">
        <v>120</v>
      </c>
    </row>
    <row r="99" spans="1:7" ht="16.5" thickBot="1" x14ac:dyDescent="0.3">
      <c r="A99" s="45">
        <v>45173</v>
      </c>
      <c r="B99" s="134" t="s">
        <v>16</v>
      </c>
      <c r="C99" s="16">
        <v>6151</v>
      </c>
      <c r="D99" s="16" t="s">
        <v>123</v>
      </c>
      <c r="E99" s="16"/>
      <c r="F99" s="17">
        <v>3600</v>
      </c>
      <c r="G99" s="27" t="s">
        <v>124</v>
      </c>
    </row>
    <row r="100" spans="1:7" ht="16.5" thickBot="1" x14ac:dyDescent="0.3">
      <c r="A100" s="45">
        <v>45173</v>
      </c>
      <c r="B100" s="134" t="s">
        <v>16</v>
      </c>
      <c r="C100" s="16">
        <v>6152</v>
      </c>
      <c r="D100" s="16" t="s">
        <v>75</v>
      </c>
      <c r="E100" s="16"/>
      <c r="F100" s="17">
        <v>25000</v>
      </c>
      <c r="G100" s="27" t="s">
        <v>120</v>
      </c>
    </row>
    <row r="101" spans="1:7" ht="16.5" thickBot="1" x14ac:dyDescent="0.3">
      <c r="A101" s="45">
        <v>45173</v>
      </c>
      <c r="B101" s="134" t="s">
        <v>16</v>
      </c>
      <c r="C101" s="16">
        <v>6153</v>
      </c>
      <c r="D101" s="16" t="s">
        <v>125</v>
      </c>
      <c r="E101" s="16"/>
      <c r="F101" s="17">
        <v>5000</v>
      </c>
      <c r="G101" s="19" t="s">
        <v>126</v>
      </c>
    </row>
    <row r="102" spans="1:7" ht="16.5" thickBot="1" x14ac:dyDescent="0.3">
      <c r="A102" s="45">
        <v>45173</v>
      </c>
      <c r="B102" s="134" t="s">
        <v>16</v>
      </c>
      <c r="C102" s="16">
        <v>6154</v>
      </c>
      <c r="D102" s="16" t="s">
        <v>127</v>
      </c>
      <c r="E102" s="16"/>
      <c r="F102" s="17">
        <v>2500</v>
      </c>
      <c r="G102" s="19" t="s">
        <v>126</v>
      </c>
    </row>
    <row r="103" spans="1:7" ht="16.5" thickBot="1" x14ac:dyDescent="0.3">
      <c r="A103" s="45">
        <v>45173</v>
      </c>
      <c r="B103" s="134" t="s">
        <v>16</v>
      </c>
      <c r="C103" s="16">
        <v>6155</v>
      </c>
      <c r="D103" s="16" t="s">
        <v>75</v>
      </c>
      <c r="E103" s="16"/>
      <c r="F103" s="17">
        <v>4300</v>
      </c>
      <c r="G103" s="19" t="s">
        <v>128</v>
      </c>
    </row>
    <row r="104" spans="1:7" ht="16.5" thickBot="1" x14ac:dyDescent="0.3">
      <c r="A104" s="45">
        <v>45173</v>
      </c>
      <c r="B104" s="134" t="s">
        <v>16</v>
      </c>
      <c r="C104" s="16">
        <v>6156</v>
      </c>
      <c r="D104" s="16" t="s">
        <v>75</v>
      </c>
      <c r="E104" s="16"/>
      <c r="F104" s="17">
        <v>4300</v>
      </c>
      <c r="G104" s="19" t="s">
        <v>128</v>
      </c>
    </row>
    <row r="105" spans="1:7" ht="16.5" thickBot="1" x14ac:dyDescent="0.3">
      <c r="A105" s="45">
        <v>45173</v>
      </c>
      <c r="B105" s="134" t="s">
        <v>16</v>
      </c>
      <c r="C105" s="16">
        <v>6157</v>
      </c>
      <c r="D105" s="16" t="s">
        <v>129</v>
      </c>
      <c r="E105" s="16"/>
      <c r="F105" s="17">
        <v>3000</v>
      </c>
      <c r="G105" s="27" t="s">
        <v>126</v>
      </c>
    </row>
    <row r="106" spans="1:7" ht="16.5" thickBot="1" x14ac:dyDescent="0.3">
      <c r="A106" s="45">
        <v>45173</v>
      </c>
      <c r="B106" s="134" t="s">
        <v>16</v>
      </c>
      <c r="C106" s="16">
        <v>6158</v>
      </c>
      <c r="D106" s="16" t="s">
        <v>130</v>
      </c>
      <c r="E106" s="16"/>
      <c r="F106" s="17">
        <v>5000</v>
      </c>
      <c r="G106" s="19" t="s">
        <v>126</v>
      </c>
    </row>
    <row r="107" spans="1:7" ht="16.5" thickBot="1" x14ac:dyDescent="0.3">
      <c r="A107" s="45">
        <v>45173</v>
      </c>
      <c r="B107" s="134" t="s">
        <v>16</v>
      </c>
      <c r="C107" s="16">
        <v>6159</v>
      </c>
      <c r="D107" s="16" t="s">
        <v>80</v>
      </c>
      <c r="E107" s="16"/>
      <c r="F107" s="17">
        <v>1750</v>
      </c>
      <c r="G107" s="27" t="s">
        <v>81</v>
      </c>
    </row>
    <row r="108" spans="1:7" ht="16.5" thickBot="1" x14ac:dyDescent="0.3">
      <c r="A108" s="45">
        <v>45173</v>
      </c>
      <c r="B108" s="134" t="s">
        <v>16</v>
      </c>
      <c r="C108" s="16">
        <v>6160</v>
      </c>
      <c r="D108" s="16" t="s">
        <v>80</v>
      </c>
      <c r="E108" s="16"/>
      <c r="F108" s="17">
        <v>1750</v>
      </c>
      <c r="G108" s="27" t="s">
        <v>81</v>
      </c>
    </row>
    <row r="109" spans="1:7" ht="16.5" thickBot="1" x14ac:dyDescent="0.3">
      <c r="A109" s="45">
        <v>45173</v>
      </c>
      <c r="B109" s="134" t="s">
        <v>16</v>
      </c>
      <c r="C109" s="16">
        <v>6161</v>
      </c>
      <c r="D109" s="16" t="s">
        <v>131</v>
      </c>
      <c r="E109" s="16"/>
      <c r="F109" s="17">
        <v>1950</v>
      </c>
      <c r="G109" s="27" t="s">
        <v>128</v>
      </c>
    </row>
    <row r="110" spans="1:7" ht="16.5" thickBot="1" x14ac:dyDescent="0.3">
      <c r="A110" s="45">
        <v>45173</v>
      </c>
      <c r="B110" s="134" t="s">
        <v>16</v>
      </c>
      <c r="C110" s="16">
        <v>6162</v>
      </c>
      <c r="D110" s="16" t="s">
        <v>131</v>
      </c>
      <c r="E110" s="16"/>
      <c r="F110" s="17">
        <v>4400</v>
      </c>
      <c r="G110" s="27" t="s">
        <v>128</v>
      </c>
    </row>
    <row r="111" spans="1:7" ht="16.5" thickBot="1" x14ac:dyDescent="0.3">
      <c r="A111" s="45">
        <v>45173</v>
      </c>
      <c r="B111" s="134" t="s">
        <v>16</v>
      </c>
      <c r="C111" s="16">
        <v>6163</v>
      </c>
      <c r="D111" s="16" t="s">
        <v>132</v>
      </c>
      <c r="E111" s="16"/>
      <c r="F111" s="17">
        <v>45000</v>
      </c>
      <c r="G111" s="27" t="s">
        <v>133</v>
      </c>
    </row>
    <row r="112" spans="1:7" ht="16.5" thickBot="1" x14ac:dyDescent="0.3">
      <c r="A112" s="45">
        <v>45173</v>
      </c>
      <c r="B112" s="16" t="s">
        <v>16</v>
      </c>
      <c r="C112" s="16">
        <v>6164</v>
      </c>
      <c r="D112" s="16" t="s">
        <v>134</v>
      </c>
      <c r="E112" s="16"/>
      <c r="F112" s="17">
        <v>24283.7</v>
      </c>
      <c r="G112" s="19" t="s">
        <v>135</v>
      </c>
    </row>
    <row r="113" spans="1:7" ht="16.5" thickBot="1" x14ac:dyDescent="0.3">
      <c r="A113" s="45">
        <v>45173</v>
      </c>
      <c r="B113" s="16" t="s">
        <v>16</v>
      </c>
      <c r="C113" s="16">
        <v>6165</v>
      </c>
      <c r="D113" s="16" t="s">
        <v>132</v>
      </c>
      <c r="E113" s="16"/>
      <c r="F113" s="17">
        <v>25000</v>
      </c>
      <c r="G113" s="27" t="s">
        <v>120</v>
      </c>
    </row>
    <row r="114" spans="1:7" ht="16.5" thickBot="1" x14ac:dyDescent="0.3">
      <c r="A114" s="45">
        <v>45173</v>
      </c>
      <c r="B114" s="16" t="s">
        <v>16</v>
      </c>
      <c r="C114" s="16">
        <v>6166</v>
      </c>
      <c r="D114" s="16" t="s">
        <v>60</v>
      </c>
      <c r="E114" s="16"/>
      <c r="F114" s="17">
        <v>15010</v>
      </c>
      <c r="G114" s="19" t="s">
        <v>136</v>
      </c>
    </row>
    <row r="115" spans="1:7" ht="16.5" thickBot="1" x14ac:dyDescent="0.3">
      <c r="A115" s="45">
        <v>45173</v>
      </c>
      <c r="B115" s="16" t="s">
        <v>16</v>
      </c>
      <c r="C115" s="16">
        <v>6167</v>
      </c>
      <c r="D115" s="16" t="s">
        <v>137</v>
      </c>
      <c r="E115" s="16"/>
      <c r="F115" s="17">
        <v>45448</v>
      </c>
      <c r="G115" s="19" t="s">
        <v>138</v>
      </c>
    </row>
    <row r="116" spans="1:7" ht="16.5" thickBot="1" x14ac:dyDescent="0.3">
      <c r="A116" s="45">
        <v>45173</v>
      </c>
      <c r="B116" s="16" t="s">
        <v>16</v>
      </c>
      <c r="C116" s="16">
        <v>6168</v>
      </c>
      <c r="D116" s="16" t="s">
        <v>82</v>
      </c>
      <c r="E116" s="16"/>
      <c r="F116" s="125">
        <v>13500</v>
      </c>
      <c r="G116" s="19" t="s">
        <v>133</v>
      </c>
    </row>
    <row r="117" spans="1:7" ht="16.5" thickBot="1" x14ac:dyDescent="0.3">
      <c r="A117" s="45">
        <v>45173</v>
      </c>
      <c r="B117" s="16" t="s">
        <v>16</v>
      </c>
      <c r="C117" s="16">
        <v>6169</v>
      </c>
      <c r="D117" s="16" t="s">
        <v>139</v>
      </c>
      <c r="E117" s="16"/>
      <c r="F117" s="17">
        <v>1650</v>
      </c>
      <c r="G117" s="19" t="s">
        <v>128</v>
      </c>
    </row>
    <row r="118" spans="1:7" ht="16.5" thickBot="1" x14ac:dyDescent="0.3">
      <c r="A118" s="45">
        <v>45173</v>
      </c>
      <c r="B118" s="16" t="s">
        <v>16</v>
      </c>
      <c r="C118" s="16">
        <v>6170</v>
      </c>
      <c r="D118" s="16" t="s">
        <v>140</v>
      </c>
      <c r="E118" s="16"/>
      <c r="F118" s="17">
        <v>2000</v>
      </c>
      <c r="G118" s="19" t="s">
        <v>126</v>
      </c>
    </row>
    <row r="119" spans="1:7" ht="16.5" thickBot="1" x14ac:dyDescent="0.3">
      <c r="A119" s="45">
        <v>45173</v>
      </c>
      <c r="B119" s="16" t="s">
        <v>16</v>
      </c>
      <c r="C119" s="16">
        <v>6171</v>
      </c>
      <c r="D119" s="16" t="s">
        <v>141</v>
      </c>
      <c r="E119" s="16"/>
      <c r="F119" s="17">
        <v>5000</v>
      </c>
      <c r="G119" s="19" t="s">
        <v>126</v>
      </c>
    </row>
    <row r="120" spans="1:7" ht="16.5" thickBot="1" x14ac:dyDescent="0.3">
      <c r="A120" s="45">
        <v>45173</v>
      </c>
      <c r="B120" s="16" t="s">
        <v>16</v>
      </c>
      <c r="C120" s="16">
        <v>6172</v>
      </c>
      <c r="D120" s="16" t="s">
        <v>142</v>
      </c>
      <c r="E120" s="16"/>
      <c r="F120" s="17">
        <v>2500</v>
      </c>
      <c r="G120" s="19" t="s">
        <v>126</v>
      </c>
    </row>
    <row r="121" spans="1:7" ht="16.5" thickBot="1" x14ac:dyDescent="0.3">
      <c r="A121" s="45">
        <v>45173</v>
      </c>
      <c r="B121" s="16" t="s">
        <v>16</v>
      </c>
      <c r="C121" s="16">
        <v>6173</v>
      </c>
      <c r="D121" s="16" t="s">
        <v>79</v>
      </c>
      <c r="E121" s="16"/>
      <c r="F121" s="17">
        <v>1000</v>
      </c>
      <c r="G121" s="19" t="s">
        <v>126</v>
      </c>
    </row>
    <row r="122" spans="1:7" ht="16.5" thickBot="1" x14ac:dyDescent="0.3">
      <c r="A122" s="45">
        <v>45173</v>
      </c>
      <c r="B122" s="16" t="s">
        <v>16</v>
      </c>
      <c r="C122" s="16">
        <v>6174</v>
      </c>
      <c r="D122" s="16" t="s">
        <v>121</v>
      </c>
      <c r="E122" s="16"/>
      <c r="F122" s="17">
        <v>2490</v>
      </c>
      <c r="G122" s="19" t="s">
        <v>143</v>
      </c>
    </row>
    <row r="123" spans="1:7" ht="16.5" thickBot="1" x14ac:dyDescent="0.3">
      <c r="A123" s="45">
        <v>45173</v>
      </c>
      <c r="B123" s="16" t="s">
        <v>16</v>
      </c>
      <c r="C123" s="16">
        <v>6175</v>
      </c>
      <c r="D123" s="16" t="s">
        <v>121</v>
      </c>
      <c r="E123" s="16"/>
      <c r="F123" s="17">
        <v>3081</v>
      </c>
      <c r="G123" s="19" t="s">
        <v>144</v>
      </c>
    </row>
    <row r="124" spans="1:7" ht="15.75" x14ac:dyDescent="0.25">
      <c r="A124" s="45">
        <v>45173</v>
      </c>
      <c r="B124" s="16" t="s">
        <v>16</v>
      </c>
      <c r="C124" s="16">
        <v>6176</v>
      </c>
      <c r="D124" s="16" t="s">
        <v>75</v>
      </c>
      <c r="E124" s="16"/>
      <c r="F124" s="17">
        <v>35000</v>
      </c>
      <c r="G124" s="19" t="s">
        <v>133</v>
      </c>
    </row>
    <row r="125" spans="1:7" ht="15.75" x14ac:dyDescent="0.25">
      <c r="A125" s="46">
        <v>45196</v>
      </c>
      <c r="B125" s="16" t="s">
        <v>16</v>
      </c>
      <c r="C125" s="129">
        <v>6177</v>
      </c>
      <c r="D125" s="16" t="s">
        <v>145</v>
      </c>
      <c r="E125" s="16"/>
      <c r="F125" s="17">
        <v>49381.68</v>
      </c>
      <c r="G125" s="19" t="s">
        <v>146</v>
      </c>
    </row>
    <row r="126" spans="1:7" ht="15.75" x14ac:dyDescent="0.25">
      <c r="A126" s="46">
        <v>45196</v>
      </c>
      <c r="B126" s="16" t="s">
        <v>16</v>
      </c>
      <c r="C126" s="16">
        <v>6178</v>
      </c>
      <c r="D126" s="16" t="s">
        <v>147</v>
      </c>
      <c r="E126" s="16"/>
      <c r="F126" s="17">
        <v>7910</v>
      </c>
      <c r="G126" s="19" t="s">
        <v>148</v>
      </c>
    </row>
    <row r="127" spans="1:7" ht="15.75" x14ac:dyDescent="0.25">
      <c r="A127" s="46">
        <v>45196</v>
      </c>
      <c r="B127" s="16" t="s">
        <v>16</v>
      </c>
      <c r="C127" s="16">
        <v>6179</v>
      </c>
      <c r="D127" s="16" t="s">
        <v>149</v>
      </c>
      <c r="E127" s="16"/>
      <c r="F127" s="17">
        <v>13300</v>
      </c>
      <c r="G127" s="19" t="s">
        <v>150</v>
      </c>
    </row>
    <row r="128" spans="1:7" ht="15.75" x14ac:dyDescent="0.25">
      <c r="A128" s="46">
        <v>45196</v>
      </c>
      <c r="B128" s="16" t="s">
        <v>16</v>
      </c>
      <c r="C128" s="129">
        <v>6180</v>
      </c>
      <c r="D128" s="16" t="s">
        <v>151</v>
      </c>
      <c r="E128" s="16"/>
      <c r="F128" s="17">
        <v>42750</v>
      </c>
      <c r="G128" s="19" t="s">
        <v>150</v>
      </c>
    </row>
    <row r="129" spans="1:7" ht="15.75" x14ac:dyDescent="0.25">
      <c r="A129" s="46">
        <v>45196</v>
      </c>
      <c r="B129" s="16" t="s">
        <v>16</v>
      </c>
      <c r="C129" s="16">
        <v>6181</v>
      </c>
      <c r="D129" s="16" t="s">
        <v>61</v>
      </c>
      <c r="E129" s="16"/>
      <c r="F129" s="17">
        <v>8695.8700000000008</v>
      </c>
      <c r="G129" s="19" t="s">
        <v>152</v>
      </c>
    </row>
    <row r="130" spans="1:7" ht="15.75" x14ac:dyDescent="0.25">
      <c r="A130" s="46">
        <v>45196</v>
      </c>
      <c r="B130" s="16" t="s">
        <v>16</v>
      </c>
      <c r="C130" s="16">
        <v>6182</v>
      </c>
      <c r="D130" s="16" t="s">
        <v>153</v>
      </c>
      <c r="E130" s="16"/>
      <c r="F130" s="17">
        <v>8075</v>
      </c>
      <c r="G130" s="19" t="s">
        <v>154</v>
      </c>
    </row>
    <row r="131" spans="1:7" ht="15.75" x14ac:dyDescent="0.25">
      <c r="A131" s="46">
        <v>45196</v>
      </c>
      <c r="B131" s="16" t="s">
        <v>16</v>
      </c>
      <c r="C131" s="129">
        <v>6183</v>
      </c>
      <c r="D131" s="16" t="s">
        <v>155</v>
      </c>
      <c r="E131" s="16"/>
      <c r="F131" s="17">
        <v>7600</v>
      </c>
      <c r="G131" s="19" t="s">
        <v>154</v>
      </c>
    </row>
    <row r="132" spans="1:7" ht="15.75" x14ac:dyDescent="0.25">
      <c r="A132" s="46">
        <v>45196</v>
      </c>
      <c r="B132" s="16" t="s">
        <v>16</v>
      </c>
      <c r="C132" s="16">
        <v>6184</v>
      </c>
      <c r="D132" s="16" t="s">
        <v>156</v>
      </c>
      <c r="E132" s="16"/>
      <c r="F132" s="17">
        <v>42750</v>
      </c>
      <c r="G132" s="19" t="s">
        <v>150</v>
      </c>
    </row>
    <row r="133" spans="1:7" ht="15.75" x14ac:dyDescent="0.25">
      <c r="A133" s="46">
        <v>45196</v>
      </c>
      <c r="B133" s="16" t="s">
        <v>16</v>
      </c>
      <c r="C133" s="16">
        <v>6185</v>
      </c>
      <c r="D133" s="16" t="s">
        <v>157</v>
      </c>
      <c r="E133" s="16"/>
      <c r="F133" s="17">
        <v>33250</v>
      </c>
      <c r="G133" s="19" t="s">
        <v>150</v>
      </c>
    </row>
    <row r="134" spans="1:7" ht="15.75" x14ac:dyDescent="0.25">
      <c r="A134" s="46">
        <v>45196</v>
      </c>
      <c r="B134" s="16" t="s">
        <v>16</v>
      </c>
      <c r="C134" s="129">
        <v>6186</v>
      </c>
      <c r="D134" s="16" t="s">
        <v>25</v>
      </c>
      <c r="E134" s="16"/>
      <c r="F134" s="17">
        <v>42750</v>
      </c>
      <c r="G134" s="19" t="s">
        <v>150</v>
      </c>
    </row>
    <row r="135" spans="1:7" ht="15.75" x14ac:dyDescent="0.25">
      <c r="A135" s="46">
        <v>45196</v>
      </c>
      <c r="B135" s="16" t="s">
        <v>16</v>
      </c>
      <c r="C135" s="16">
        <v>6187</v>
      </c>
      <c r="D135" s="16" t="s">
        <v>158</v>
      </c>
      <c r="E135" s="16"/>
      <c r="F135" s="17">
        <v>2110</v>
      </c>
      <c r="G135" s="19" t="s">
        <v>73</v>
      </c>
    </row>
    <row r="136" spans="1:7" ht="15.75" x14ac:dyDescent="0.25">
      <c r="A136" s="46">
        <v>45197</v>
      </c>
      <c r="B136" s="16" t="s">
        <v>16</v>
      </c>
      <c r="C136" s="16">
        <v>6188</v>
      </c>
      <c r="D136" s="16" t="s">
        <v>159</v>
      </c>
      <c r="E136" s="16"/>
      <c r="F136" s="17">
        <v>60812.35</v>
      </c>
      <c r="G136" s="19" t="s">
        <v>160</v>
      </c>
    </row>
    <row r="137" spans="1:7" ht="15.75" x14ac:dyDescent="0.25">
      <c r="A137" s="46">
        <v>45197</v>
      </c>
      <c r="B137" s="16" t="s">
        <v>16</v>
      </c>
      <c r="C137" s="129">
        <v>6189</v>
      </c>
      <c r="D137" s="16" t="s">
        <v>159</v>
      </c>
      <c r="E137" s="16"/>
      <c r="F137" s="17">
        <v>186459.53</v>
      </c>
      <c r="G137" s="19" t="s">
        <v>161</v>
      </c>
    </row>
    <row r="138" spans="1:7" ht="15.75" x14ac:dyDescent="0.25">
      <c r="A138" s="46">
        <v>45197</v>
      </c>
      <c r="B138" s="16" t="s">
        <v>16</v>
      </c>
      <c r="C138" s="16">
        <v>6190</v>
      </c>
      <c r="D138" s="16" t="s">
        <v>159</v>
      </c>
      <c r="E138" s="16"/>
      <c r="F138" s="17">
        <v>184741.73</v>
      </c>
      <c r="G138" s="19" t="s">
        <v>162</v>
      </c>
    </row>
    <row r="139" spans="1:7" ht="15.75" x14ac:dyDescent="0.25">
      <c r="A139" s="46">
        <v>45197</v>
      </c>
      <c r="B139" s="16" t="s">
        <v>16</v>
      </c>
      <c r="C139" s="16">
        <v>6191</v>
      </c>
      <c r="D139" s="16" t="s">
        <v>159</v>
      </c>
      <c r="E139" s="16"/>
      <c r="F139" s="17">
        <v>182947.4</v>
      </c>
      <c r="G139" s="19" t="s">
        <v>162</v>
      </c>
    </row>
    <row r="140" spans="1:7" ht="15.75" x14ac:dyDescent="0.25">
      <c r="A140" s="46">
        <v>45197</v>
      </c>
      <c r="B140" s="16" t="s">
        <v>16</v>
      </c>
      <c r="C140" s="129">
        <v>6192</v>
      </c>
      <c r="D140" s="16" t="s">
        <v>159</v>
      </c>
      <c r="E140" s="16"/>
      <c r="F140" s="17">
        <v>70360.850000000006</v>
      </c>
      <c r="G140" s="19" t="s">
        <v>163</v>
      </c>
    </row>
    <row r="141" spans="1:7" ht="15.75" x14ac:dyDescent="0.25">
      <c r="A141" s="46">
        <v>45197</v>
      </c>
      <c r="B141" s="16" t="s">
        <v>16</v>
      </c>
      <c r="C141" s="16">
        <v>6193</v>
      </c>
      <c r="D141" s="16" t="s">
        <v>159</v>
      </c>
      <c r="E141" s="16"/>
      <c r="F141" s="17">
        <v>65645</v>
      </c>
      <c r="G141" s="19" t="s">
        <v>164</v>
      </c>
    </row>
    <row r="142" spans="1:7" ht="15.75" x14ac:dyDescent="0.25">
      <c r="A142" s="46">
        <v>45198</v>
      </c>
      <c r="B142" s="16" t="s">
        <v>16</v>
      </c>
      <c r="C142" s="16">
        <v>6194</v>
      </c>
      <c r="D142" s="16" t="s">
        <v>165</v>
      </c>
      <c r="E142" s="16"/>
      <c r="F142" s="17">
        <v>5000</v>
      </c>
      <c r="G142" s="19" t="s">
        <v>166</v>
      </c>
    </row>
    <row r="143" spans="1:7" ht="15.75" x14ac:dyDescent="0.25">
      <c r="A143" s="46">
        <v>45198</v>
      </c>
      <c r="B143" s="16" t="s">
        <v>16</v>
      </c>
      <c r="C143" s="129">
        <v>6195</v>
      </c>
      <c r="D143" s="16" t="s">
        <v>80</v>
      </c>
      <c r="E143" s="16"/>
      <c r="F143" s="17">
        <v>1750</v>
      </c>
      <c r="G143" s="19" t="s">
        <v>81</v>
      </c>
    </row>
    <row r="144" spans="1:7" ht="15.75" x14ac:dyDescent="0.25">
      <c r="A144" s="46">
        <v>45198</v>
      </c>
      <c r="B144" s="16" t="s">
        <v>16</v>
      </c>
      <c r="C144" s="16">
        <v>6196</v>
      </c>
      <c r="D144" s="16" t="s">
        <v>167</v>
      </c>
      <c r="E144" s="16"/>
      <c r="F144" s="17">
        <v>5000</v>
      </c>
      <c r="G144" s="19" t="s">
        <v>112</v>
      </c>
    </row>
    <row r="145" spans="1:7" ht="15.75" x14ac:dyDescent="0.25">
      <c r="A145" s="46">
        <v>45198</v>
      </c>
      <c r="B145" s="16" t="s">
        <v>16</v>
      </c>
      <c r="C145" s="16">
        <v>6197</v>
      </c>
      <c r="D145" s="16" t="s">
        <v>82</v>
      </c>
      <c r="E145" s="16"/>
      <c r="F145" s="17">
        <v>13500</v>
      </c>
      <c r="G145" s="19" t="s">
        <v>168</v>
      </c>
    </row>
    <row r="146" spans="1:7" ht="15.75" x14ac:dyDescent="0.25">
      <c r="A146" s="46">
        <v>45198</v>
      </c>
      <c r="B146" s="16" t="s">
        <v>16</v>
      </c>
      <c r="C146" s="129">
        <v>6198</v>
      </c>
      <c r="D146" s="16" t="s">
        <v>132</v>
      </c>
      <c r="E146" s="16"/>
      <c r="F146" s="17">
        <v>45000</v>
      </c>
      <c r="G146" s="19" t="s">
        <v>168</v>
      </c>
    </row>
    <row r="147" spans="1:7" ht="15.75" x14ac:dyDescent="0.25">
      <c r="A147" s="46">
        <v>45198</v>
      </c>
      <c r="B147" s="16" t="s">
        <v>16</v>
      </c>
      <c r="C147" s="16">
        <v>6199</v>
      </c>
      <c r="D147" s="16" t="s">
        <v>75</v>
      </c>
      <c r="E147" s="16"/>
      <c r="F147" s="17">
        <v>35000</v>
      </c>
      <c r="G147" s="19" t="s">
        <v>168</v>
      </c>
    </row>
    <row r="148" spans="1:7" ht="15.75" x14ac:dyDescent="0.25">
      <c r="A148" s="46">
        <v>45198</v>
      </c>
      <c r="B148" s="16" t="s">
        <v>16</v>
      </c>
      <c r="C148" s="16">
        <v>6200</v>
      </c>
      <c r="D148" s="16" t="s">
        <v>169</v>
      </c>
      <c r="E148" s="16"/>
      <c r="F148" s="17">
        <v>1810</v>
      </c>
      <c r="G148" s="19" t="s">
        <v>128</v>
      </c>
    </row>
    <row r="149" spans="1:7" ht="15.75" x14ac:dyDescent="0.25">
      <c r="A149" s="46">
        <v>45198</v>
      </c>
      <c r="B149" s="16" t="s">
        <v>16</v>
      </c>
      <c r="C149" s="129">
        <v>6201</v>
      </c>
      <c r="D149" s="16" t="s">
        <v>170</v>
      </c>
      <c r="E149" s="16"/>
      <c r="F149" s="17">
        <v>3220</v>
      </c>
      <c r="G149" s="19" t="s">
        <v>128</v>
      </c>
    </row>
    <row r="150" spans="1:7" ht="15.75" x14ac:dyDescent="0.25">
      <c r="A150" s="46">
        <v>45198</v>
      </c>
      <c r="B150" s="16" t="s">
        <v>16</v>
      </c>
      <c r="C150" s="16">
        <v>6202</v>
      </c>
      <c r="D150" s="16" t="s">
        <v>171</v>
      </c>
      <c r="E150" s="16"/>
      <c r="F150" s="17">
        <v>25295</v>
      </c>
      <c r="G150" s="19" t="s">
        <v>172</v>
      </c>
    </row>
    <row r="151" spans="1:7" ht="15.75" x14ac:dyDescent="0.25">
      <c r="A151" s="46">
        <v>45198</v>
      </c>
      <c r="B151" s="16" t="s">
        <v>16</v>
      </c>
      <c r="C151" s="16">
        <v>6203</v>
      </c>
      <c r="D151" s="16" t="s">
        <v>173</v>
      </c>
      <c r="E151" s="16"/>
      <c r="F151" s="17">
        <v>2520</v>
      </c>
      <c r="G151" s="19" t="s">
        <v>128</v>
      </c>
    </row>
    <row r="152" spans="1:7" ht="16.5" thickBot="1" x14ac:dyDescent="0.3">
      <c r="A152" s="47"/>
      <c r="B152" s="48"/>
      <c r="C152" s="16"/>
      <c r="D152" s="28" t="s">
        <v>26</v>
      </c>
      <c r="E152" s="16"/>
      <c r="F152" s="49">
        <f>SUM(F92:F151)</f>
        <v>1729109.6099999999</v>
      </c>
      <c r="G152" s="16"/>
    </row>
    <row r="153" spans="1:7" s="54" customFormat="1" ht="14.25" customHeight="1" x14ac:dyDescent="0.25">
      <c r="A153" s="50"/>
      <c r="B153" s="51"/>
      <c r="C153" s="137"/>
      <c r="D153" s="138" t="s">
        <v>27</v>
      </c>
      <c r="E153" s="52"/>
      <c r="F153" s="53"/>
      <c r="G153" s="126"/>
    </row>
    <row r="154" spans="1:7" ht="15.75" x14ac:dyDescent="0.25">
      <c r="A154" s="20">
        <v>45175</v>
      </c>
      <c r="B154" s="16" t="s">
        <v>16</v>
      </c>
      <c r="C154" s="127">
        <v>1214</v>
      </c>
      <c r="D154" s="16" t="s">
        <v>174</v>
      </c>
      <c r="E154" s="16"/>
      <c r="F154" s="17">
        <v>149384.87</v>
      </c>
      <c r="G154" s="16" t="s">
        <v>175</v>
      </c>
    </row>
    <row r="155" spans="1:7" ht="15.75" x14ac:dyDescent="0.25">
      <c r="A155" s="24">
        <v>45175</v>
      </c>
      <c r="B155" s="25" t="s">
        <v>16</v>
      </c>
      <c r="C155" s="128">
        <v>1353</v>
      </c>
      <c r="D155" s="25" t="s">
        <v>83</v>
      </c>
      <c r="E155" s="25"/>
      <c r="F155" s="26">
        <v>5747251.2400000002</v>
      </c>
      <c r="G155" s="16" t="s">
        <v>175</v>
      </c>
    </row>
    <row r="156" spans="1:7" ht="15.75" x14ac:dyDescent="0.25">
      <c r="A156" s="15">
        <v>45184</v>
      </c>
      <c r="B156" s="16" t="s">
        <v>16</v>
      </c>
      <c r="C156" s="129">
        <v>1348</v>
      </c>
      <c r="D156" s="16" t="s">
        <v>176</v>
      </c>
      <c r="E156" s="16"/>
      <c r="F156" s="17">
        <v>118750</v>
      </c>
      <c r="G156" s="16" t="s">
        <v>175</v>
      </c>
    </row>
    <row r="157" spans="1:7" ht="15.75" x14ac:dyDescent="0.25">
      <c r="A157" s="15">
        <v>45184</v>
      </c>
      <c r="B157" s="16" t="s">
        <v>16</v>
      </c>
      <c r="C157" s="129">
        <v>1317</v>
      </c>
      <c r="D157" s="16" t="s">
        <v>177</v>
      </c>
      <c r="E157" s="16"/>
      <c r="F157" s="17">
        <v>1443547.88</v>
      </c>
      <c r="G157" s="16" t="s">
        <v>175</v>
      </c>
    </row>
    <row r="158" spans="1:7" ht="15.75" x14ac:dyDescent="0.25">
      <c r="A158" s="15">
        <v>45195</v>
      </c>
      <c r="B158" s="16" t="s">
        <v>16</v>
      </c>
      <c r="C158" s="129">
        <v>1209</v>
      </c>
      <c r="D158" s="16" t="s">
        <v>178</v>
      </c>
      <c r="E158" s="16"/>
      <c r="F158" s="17">
        <v>144356.24</v>
      </c>
      <c r="G158" s="16" t="s">
        <v>175</v>
      </c>
    </row>
    <row r="159" spans="1:7" ht="15.75" x14ac:dyDescent="0.25">
      <c r="A159" s="15">
        <v>45196</v>
      </c>
      <c r="B159" s="16" t="s">
        <v>16</v>
      </c>
      <c r="C159" s="129">
        <v>1217</v>
      </c>
      <c r="D159" s="16" t="s">
        <v>179</v>
      </c>
      <c r="E159" s="16"/>
      <c r="F159" s="17">
        <v>1560009.99</v>
      </c>
      <c r="G159" s="16" t="s">
        <v>175</v>
      </c>
    </row>
    <row r="160" spans="1:7" ht="15.75" x14ac:dyDescent="0.25">
      <c r="A160" s="15">
        <v>45198</v>
      </c>
      <c r="B160" s="16" t="s">
        <v>16</v>
      </c>
      <c r="C160" s="129">
        <v>919</v>
      </c>
      <c r="D160" s="16" t="s">
        <v>180</v>
      </c>
      <c r="E160" s="16"/>
      <c r="F160" s="17">
        <v>161302.45000000001</v>
      </c>
      <c r="G160" s="16" t="s">
        <v>175</v>
      </c>
    </row>
    <row r="161" spans="1:95" ht="15.75" x14ac:dyDescent="0.25">
      <c r="A161" s="15">
        <v>45198</v>
      </c>
      <c r="B161" s="16" t="s">
        <v>16</v>
      </c>
      <c r="C161" s="129">
        <v>1233</v>
      </c>
      <c r="D161" s="16" t="s">
        <v>181</v>
      </c>
      <c r="E161" s="16"/>
      <c r="F161" s="17">
        <v>200123</v>
      </c>
      <c r="G161" s="16" t="s">
        <v>175</v>
      </c>
    </row>
    <row r="162" spans="1:95" ht="15.75" x14ac:dyDescent="0.25">
      <c r="A162" s="15">
        <v>45198</v>
      </c>
      <c r="B162" s="16" t="s">
        <v>16</v>
      </c>
      <c r="C162" s="129">
        <v>1159</v>
      </c>
      <c r="D162" s="16" t="s">
        <v>182</v>
      </c>
      <c r="E162" s="16"/>
      <c r="F162" s="17">
        <v>28250</v>
      </c>
      <c r="G162" s="16" t="s">
        <v>175</v>
      </c>
    </row>
    <row r="163" spans="1:95" ht="15.75" x14ac:dyDescent="0.25">
      <c r="A163" s="55"/>
      <c r="B163" s="16"/>
      <c r="C163" s="56"/>
      <c r="D163" s="28" t="s">
        <v>28</v>
      </c>
      <c r="E163" s="139"/>
      <c r="F163" s="57">
        <f>SUM(F154:F162)</f>
        <v>9552975.6699999999</v>
      </c>
      <c r="G163" s="58"/>
    </row>
    <row r="164" spans="1:95" ht="15.75" x14ac:dyDescent="0.25">
      <c r="A164" s="59"/>
      <c r="B164" s="60"/>
      <c r="C164" s="60"/>
      <c r="D164" s="140" t="s">
        <v>29</v>
      </c>
      <c r="E164" s="60"/>
      <c r="F164" s="60"/>
      <c r="G164" s="16"/>
    </row>
    <row r="165" spans="1:95" ht="15.75" x14ac:dyDescent="0.25">
      <c r="A165" s="62">
        <v>45175</v>
      </c>
      <c r="B165" s="63" t="s">
        <v>16</v>
      </c>
      <c r="C165" s="64">
        <v>1264</v>
      </c>
      <c r="D165" s="65" t="s">
        <v>183</v>
      </c>
      <c r="E165" s="66"/>
      <c r="F165" s="67">
        <v>69312.3</v>
      </c>
      <c r="G165" s="16" t="s">
        <v>175</v>
      </c>
    </row>
    <row r="166" spans="1:95" ht="15.75" x14ac:dyDescent="0.25">
      <c r="A166" s="68">
        <v>45175</v>
      </c>
      <c r="B166" s="63" t="s">
        <v>16</v>
      </c>
      <c r="C166" s="69">
        <v>1288</v>
      </c>
      <c r="D166" s="70" t="s">
        <v>184</v>
      </c>
      <c r="E166" s="66"/>
      <c r="F166" s="71">
        <v>89530.09</v>
      </c>
      <c r="G166" s="16" t="s">
        <v>175</v>
      </c>
    </row>
    <row r="167" spans="1:95" ht="15.75" x14ac:dyDescent="0.25">
      <c r="A167" s="68">
        <v>45175</v>
      </c>
      <c r="B167" s="63" t="s">
        <v>16</v>
      </c>
      <c r="C167" s="69">
        <v>1283</v>
      </c>
      <c r="D167" s="70" t="s">
        <v>184</v>
      </c>
      <c r="E167" s="66"/>
      <c r="F167" s="71">
        <v>140046.57</v>
      </c>
      <c r="G167" s="16" t="s">
        <v>175</v>
      </c>
    </row>
    <row r="168" spans="1:95" s="124" customFormat="1" ht="15.75" x14ac:dyDescent="0.25">
      <c r="A168" s="68">
        <v>45181</v>
      </c>
      <c r="B168" s="63" t="s">
        <v>16</v>
      </c>
      <c r="C168" s="69">
        <v>1341</v>
      </c>
      <c r="D168" s="70" t="s">
        <v>185</v>
      </c>
      <c r="E168" s="66"/>
      <c r="F168" s="71">
        <v>2275.2800000000002</v>
      </c>
      <c r="G168" s="16" t="s">
        <v>175</v>
      </c>
      <c r="H168" s="123"/>
      <c r="I168" s="123"/>
      <c r="J168" s="123"/>
      <c r="K168" s="123"/>
      <c r="L168" s="123"/>
      <c r="M168" s="123"/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  <c r="X168" s="123"/>
      <c r="Y168" s="123"/>
      <c r="Z168" s="123"/>
      <c r="AA168" s="123"/>
      <c r="AB168" s="123"/>
      <c r="AC168" s="123"/>
      <c r="AD168" s="123"/>
      <c r="AE168" s="123"/>
      <c r="AF168" s="123"/>
      <c r="AG168" s="123"/>
      <c r="AH168" s="123"/>
      <c r="AI168" s="123"/>
      <c r="AJ168" s="123"/>
      <c r="AK168" s="123"/>
      <c r="AL168" s="123"/>
      <c r="AM168" s="123"/>
      <c r="AN168" s="123"/>
      <c r="AO168" s="123"/>
      <c r="AP168" s="123"/>
      <c r="AQ168" s="123"/>
      <c r="AR168" s="123"/>
      <c r="AS168" s="123"/>
      <c r="AT168" s="123"/>
      <c r="AU168" s="123"/>
      <c r="AV168" s="123"/>
      <c r="AW168" s="123"/>
      <c r="AX168" s="123"/>
      <c r="AY168" s="123"/>
      <c r="AZ168" s="123"/>
      <c r="BA168" s="123"/>
      <c r="BB168" s="123"/>
      <c r="BC168" s="123"/>
      <c r="BD168" s="123"/>
      <c r="BE168" s="123"/>
      <c r="BF168" s="123"/>
      <c r="BG168" s="123"/>
      <c r="BH168" s="123"/>
      <c r="BI168" s="123"/>
      <c r="BJ168" s="123"/>
      <c r="BK168" s="123"/>
      <c r="BL168" s="123"/>
      <c r="BM168" s="123"/>
      <c r="BN168" s="123"/>
      <c r="BO168" s="123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</row>
    <row r="169" spans="1:95" s="124" customFormat="1" ht="15.75" x14ac:dyDescent="0.25">
      <c r="A169" s="68">
        <v>45183</v>
      </c>
      <c r="B169" s="63" t="s">
        <v>16</v>
      </c>
      <c r="C169" s="69">
        <v>1290</v>
      </c>
      <c r="D169" s="70" t="s">
        <v>184</v>
      </c>
      <c r="E169" s="66"/>
      <c r="F169" s="71">
        <v>146828.21</v>
      </c>
      <c r="G169" s="16" t="s">
        <v>175</v>
      </c>
      <c r="H169" s="123"/>
      <c r="I169" s="123"/>
      <c r="J169" s="123"/>
      <c r="K169" s="123"/>
      <c r="L169" s="123"/>
      <c r="M169" s="123"/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  <c r="X169" s="123"/>
      <c r="Y169" s="123"/>
      <c r="Z169" s="123"/>
      <c r="AA169" s="123"/>
      <c r="AB169" s="123"/>
      <c r="AC169" s="123"/>
      <c r="AD169" s="123"/>
      <c r="AE169" s="123"/>
      <c r="AF169" s="123"/>
      <c r="AG169" s="123"/>
      <c r="AH169" s="123"/>
      <c r="AI169" s="123"/>
      <c r="AJ169" s="123"/>
      <c r="AK169" s="123"/>
      <c r="AL169" s="123"/>
      <c r="AM169" s="123"/>
      <c r="AN169" s="123"/>
      <c r="AO169" s="123"/>
      <c r="AP169" s="123"/>
      <c r="AQ169" s="123"/>
      <c r="AR169" s="123"/>
      <c r="AS169" s="123"/>
      <c r="AT169" s="123"/>
      <c r="AU169" s="123"/>
      <c r="AV169" s="123"/>
      <c r="AW169" s="123"/>
      <c r="AX169" s="123"/>
      <c r="AY169" s="123"/>
      <c r="AZ169" s="123"/>
      <c r="BA169" s="123"/>
      <c r="BB169" s="123"/>
      <c r="BC169" s="123"/>
      <c r="BD169" s="123"/>
      <c r="BE169" s="123"/>
      <c r="BF169" s="123"/>
      <c r="BG169" s="123"/>
      <c r="BH169" s="123"/>
      <c r="BI169" s="123"/>
      <c r="BJ169" s="123"/>
      <c r="BK169" s="123"/>
      <c r="BL169" s="123"/>
      <c r="BM169" s="123"/>
      <c r="BN169" s="123"/>
      <c r="BO169" s="123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</row>
    <row r="170" spans="1:95" s="124" customFormat="1" ht="15.75" x14ac:dyDescent="0.25">
      <c r="A170" s="68">
        <v>45183</v>
      </c>
      <c r="B170" s="63" t="s">
        <v>16</v>
      </c>
      <c r="C170" s="69">
        <v>1338</v>
      </c>
      <c r="D170" s="70" t="s">
        <v>185</v>
      </c>
      <c r="E170" s="66"/>
      <c r="F170" s="71">
        <v>83546.009999999995</v>
      </c>
      <c r="G170" s="16" t="s">
        <v>175</v>
      </c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3"/>
      <c r="AA170" s="123"/>
      <c r="AB170" s="123"/>
      <c r="AC170" s="123"/>
      <c r="AD170" s="123"/>
      <c r="AE170" s="123"/>
      <c r="AF170" s="123"/>
      <c r="AG170" s="123"/>
      <c r="AH170" s="123"/>
      <c r="AI170" s="123"/>
      <c r="AJ170" s="123"/>
      <c r="AK170" s="123"/>
      <c r="AL170" s="123"/>
      <c r="AM170" s="123"/>
      <c r="AN170" s="123"/>
      <c r="AO170" s="123"/>
      <c r="AP170" s="123"/>
      <c r="AQ170" s="123"/>
      <c r="AR170" s="123"/>
      <c r="AS170" s="123"/>
      <c r="AT170" s="123"/>
      <c r="AU170" s="123"/>
      <c r="AV170" s="123"/>
      <c r="AW170" s="123"/>
      <c r="AX170" s="123"/>
      <c r="AY170" s="123"/>
      <c r="AZ170" s="123"/>
      <c r="BA170" s="123"/>
      <c r="BB170" s="123"/>
      <c r="BC170" s="123"/>
      <c r="BD170" s="123"/>
      <c r="BE170" s="123"/>
      <c r="BF170" s="123"/>
      <c r="BG170" s="123"/>
      <c r="BH170" s="123"/>
      <c r="BI170" s="123"/>
      <c r="BJ170" s="123"/>
      <c r="BK170" s="123"/>
      <c r="BL170" s="123"/>
      <c r="BM170" s="123"/>
      <c r="BN170" s="123"/>
      <c r="BO170" s="123"/>
      <c r="BP170" s="123"/>
      <c r="BQ170" s="123"/>
      <c r="BR170" s="123"/>
      <c r="BS170" s="123"/>
      <c r="BT170" s="123"/>
      <c r="BU170" s="123"/>
      <c r="BV170" s="123"/>
      <c r="BW170" s="123"/>
      <c r="BX170" s="123"/>
      <c r="BY170" s="123"/>
      <c r="BZ170" s="123"/>
      <c r="CA170" s="123"/>
      <c r="CB170" s="123"/>
      <c r="CC170" s="123"/>
      <c r="CD170" s="123"/>
      <c r="CE170" s="123"/>
      <c r="CF170" s="123"/>
      <c r="CG170" s="123"/>
      <c r="CH170" s="123"/>
      <c r="CI170" s="123"/>
      <c r="CJ170" s="123"/>
      <c r="CK170" s="123"/>
      <c r="CL170" s="123"/>
      <c r="CM170" s="123"/>
      <c r="CN170" s="123"/>
      <c r="CO170" s="123"/>
      <c r="CP170" s="123"/>
      <c r="CQ170" s="123"/>
    </row>
    <row r="171" spans="1:95" s="124" customFormat="1" ht="15.75" x14ac:dyDescent="0.25">
      <c r="A171" s="68">
        <v>45183</v>
      </c>
      <c r="B171" s="63" t="s">
        <v>16</v>
      </c>
      <c r="C171" s="69">
        <v>1330</v>
      </c>
      <c r="D171" s="70" t="s">
        <v>185</v>
      </c>
      <c r="E171" s="66"/>
      <c r="F171" s="71">
        <v>18282.79</v>
      </c>
      <c r="G171" s="16" t="s">
        <v>175</v>
      </c>
      <c r="H171" s="123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3"/>
      <c r="AA171" s="123"/>
      <c r="AB171" s="123"/>
      <c r="AC171" s="123"/>
      <c r="AD171" s="123"/>
      <c r="AE171" s="123"/>
      <c r="AF171" s="123"/>
      <c r="AG171" s="123"/>
      <c r="AH171" s="123"/>
      <c r="AI171" s="123"/>
      <c r="AJ171" s="123"/>
      <c r="AK171" s="123"/>
      <c r="AL171" s="123"/>
      <c r="AM171" s="123"/>
      <c r="AN171" s="123"/>
      <c r="AO171" s="123"/>
      <c r="AP171" s="123"/>
      <c r="AQ171" s="123"/>
      <c r="AR171" s="123"/>
      <c r="AS171" s="123"/>
      <c r="AT171" s="123"/>
      <c r="AU171" s="123"/>
      <c r="AV171" s="123"/>
      <c r="AW171" s="123"/>
      <c r="AX171" s="123"/>
      <c r="AY171" s="123"/>
      <c r="AZ171" s="123"/>
      <c r="BA171" s="123"/>
      <c r="BB171" s="123"/>
      <c r="BC171" s="123"/>
      <c r="BD171" s="123"/>
      <c r="BE171" s="123"/>
      <c r="BF171" s="123"/>
      <c r="BG171" s="123"/>
      <c r="BH171" s="123"/>
      <c r="BI171" s="123"/>
      <c r="BJ171" s="123"/>
      <c r="BK171" s="123"/>
      <c r="BL171" s="123"/>
      <c r="BM171" s="123"/>
      <c r="BN171" s="123"/>
      <c r="BO171" s="123"/>
      <c r="BP171" s="123"/>
      <c r="BQ171" s="123"/>
      <c r="BR171" s="123"/>
      <c r="BS171" s="123"/>
      <c r="BT171" s="123"/>
      <c r="BU171" s="123"/>
      <c r="BV171" s="123"/>
      <c r="BW171" s="123"/>
      <c r="BX171" s="123"/>
      <c r="BY171" s="123"/>
      <c r="BZ171" s="123"/>
      <c r="CA171" s="123"/>
      <c r="CB171" s="123"/>
      <c r="CC171" s="123"/>
      <c r="CD171" s="123"/>
      <c r="CE171" s="123"/>
      <c r="CF171" s="123"/>
      <c r="CG171" s="123"/>
      <c r="CH171" s="123"/>
      <c r="CI171" s="123"/>
      <c r="CJ171" s="123"/>
      <c r="CK171" s="123"/>
      <c r="CL171" s="123"/>
      <c r="CM171" s="123"/>
      <c r="CN171" s="123"/>
      <c r="CO171" s="123"/>
      <c r="CP171" s="123"/>
      <c r="CQ171" s="123"/>
    </row>
    <row r="172" spans="1:95" s="124" customFormat="1" ht="15.75" x14ac:dyDescent="0.25">
      <c r="A172" s="68">
        <v>45195</v>
      </c>
      <c r="B172" s="63" t="s">
        <v>16</v>
      </c>
      <c r="C172" s="69">
        <v>1267</v>
      </c>
      <c r="D172" s="70" t="s">
        <v>186</v>
      </c>
      <c r="E172" s="66"/>
      <c r="F172" s="71">
        <v>40383.730000000003</v>
      </c>
      <c r="G172" s="16" t="s">
        <v>175</v>
      </c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3"/>
      <c r="AA172" s="123"/>
      <c r="AB172" s="123"/>
      <c r="AC172" s="123"/>
      <c r="AD172" s="123"/>
      <c r="AE172" s="123"/>
      <c r="AF172" s="123"/>
      <c r="AG172" s="123"/>
      <c r="AH172" s="123"/>
      <c r="AI172" s="123"/>
      <c r="AJ172" s="123"/>
      <c r="AK172" s="123"/>
      <c r="AL172" s="123"/>
      <c r="AM172" s="123"/>
      <c r="AN172" s="123"/>
      <c r="AO172" s="123"/>
      <c r="AP172" s="123"/>
      <c r="AQ172" s="123"/>
      <c r="AR172" s="123"/>
      <c r="AS172" s="123"/>
      <c r="AT172" s="123"/>
      <c r="AU172" s="123"/>
      <c r="AV172" s="123"/>
      <c r="AW172" s="123"/>
      <c r="AX172" s="123"/>
      <c r="AY172" s="123"/>
      <c r="AZ172" s="123"/>
      <c r="BA172" s="123"/>
      <c r="BB172" s="123"/>
      <c r="BC172" s="123"/>
      <c r="BD172" s="123"/>
      <c r="BE172" s="123"/>
      <c r="BF172" s="123"/>
      <c r="BG172" s="123"/>
      <c r="BH172" s="123"/>
      <c r="BI172" s="123"/>
      <c r="BJ172" s="123"/>
      <c r="BK172" s="123"/>
      <c r="BL172" s="123"/>
      <c r="BM172" s="123"/>
      <c r="BN172" s="123"/>
      <c r="BO172" s="123"/>
      <c r="BP172" s="123"/>
      <c r="BQ172" s="123"/>
      <c r="BR172" s="123"/>
      <c r="BS172" s="123"/>
      <c r="BT172" s="123"/>
      <c r="BU172" s="123"/>
      <c r="BV172" s="123"/>
      <c r="BW172" s="123"/>
      <c r="BX172" s="123"/>
      <c r="BY172" s="123"/>
      <c r="BZ172" s="123"/>
      <c r="CA172" s="123"/>
      <c r="CB172" s="123"/>
      <c r="CC172" s="123"/>
      <c r="CD172" s="123"/>
      <c r="CE172" s="123"/>
      <c r="CF172" s="123"/>
      <c r="CG172" s="123"/>
      <c r="CH172" s="123"/>
      <c r="CI172" s="123"/>
      <c r="CJ172" s="123"/>
      <c r="CK172" s="123"/>
      <c r="CL172" s="123"/>
      <c r="CM172" s="123"/>
      <c r="CN172" s="123"/>
      <c r="CO172" s="123"/>
      <c r="CP172" s="123"/>
      <c r="CQ172" s="123"/>
    </row>
    <row r="173" spans="1:95" s="124" customFormat="1" ht="15.75" x14ac:dyDescent="0.25">
      <c r="A173" s="68">
        <v>45195</v>
      </c>
      <c r="B173" s="63" t="s">
        <v>16</v>
      </c>
      <c r="C173" s="69">
        <v>1275</v>
      </c>
      <c r="D173" s="70" t="s">
        <v>184</v>
      </c>
      <c r="E173" s="66"/>
      <c r="F173" s="71">
        <v>91477.39</v>
      </c>
      <c r="G173" s="16" t="s">
        <v>175</v>
      </c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3"/>
      <c r="AA173" s="123"/>
      <c r="AB173" s="123"/>
      <c r="AC173" s="123"/>
      <c r="AD173" s="123"/>
      <c r="AE173" s="123"/>
      <c r="AF173" s="123"/>
      <c r="AG173" s="123"/>
      <c r="AH173" s="123"/>
      <c r="AI173" s="123"/>
      <c r="AJ173" s="123"/>
      <c r="AK173" s="123"/>
      <c r="AL173" s="123"/>
      <c r="AM173" s="123"/>
      <c r="AN173" s="123"/>
      <c r="AO173" s="123"/>
      <c r="AP173" s="123"/>
      <c r="AQ173" s="123"/>
      <c r="AR173" s="123"/>
      <c r="AS173" s="123"/>
      <c r="AT173" s="123"/>
      <c r="AU173" s="123"/>
      <c r="AV173" s="123"/>
      <c r="AW173" s="123"/>
      <c r="AX173" s="123"/>
      <c r="AY173" s="123"/>
      <c r="AZ173" s="123"/>
      <c r="BA173" s="123"/>
      <c r="BB173" s="123"/>
      <c r="BC173" s="123"/>
      <c r="BD173" s="123"/>
      <c r="BE173" s="123"/>
      <c r="BF173" s="123"/>
      <c r="BG173" s="123"/>
      <c r="BH173" s="123"/>
      <c r="BI173" s="123"/>
      <c r="BJ173" s="123"/>
      <c r="BK173" s="123"/>
      <c r="BL173" s="123"/>
      <c r="BM173" s="123"/>
      <c r="BN173" s="123"/>
      <c r="BO173" s="123"/>
      <c r="BP173" s="123"/>
      <c r="BQ173" s="123"/>
      <c r="BR173" s="123"/>
      <c r="BS173" s="123"/>
      <c r="BT173" s="123"/>
      <c r="BU173" s="123"/>
      <c r="BV173" s="123"/>
      <c r="BW173" s="123"/>
      <c r="BX173" s="123"/>
      <c r="BY173" s="123"/>
      <c r="BZ173" s="123"/>
      <c r="CA173" s="123"/>
      <c r="CB173" s="123"/>
      <c r="CC173" s="123"/>
      <c r="CD173" s="123"/>
      <c r="CE173" s="123"/>
      <c r="CF173" s="123"/>
      <c r="CG173" s="123"/>
      <c r="CH173" s="123"/>
      <c r="CI173" s="123"/>
      <c r="CJ173" s="123"/>
      <c r="CK173" s="123"/>
      <c r="CL173" s="123"/>
      <c r="CM173" s="123"/>
      <c r="CN173" s="123"/>
      <c r="CO173" s="123"/>
      <c r="CP173" s="123"/>
      <c r="CQ173" s="123"/>
    </row>
    <row r="174" spans="1:95" ht="15.75" x14ac:dyDescent="0.25">
      <c r="A174" s="68"/>
      <c r="B174" s="63"/>
      <c r="C174" s="69"/>
      <c r="D174" s="72" t="s">
        <v>28</v>
      </c>
      <c r="E174" s="66"/>
      <c r="F174" s="73">
        <f>SUM(F165:F173)</f>
        <v>681682.37000000011</v>
      </c>
      <c r="G174" s="48"/>
    </row>
    <row r="175" spans="1:95" ht="15.75" x14ac:dyDescent="0.25">
      <c r="A175" s="74"/>
      <c r="B175" s="75"/>
      <c r="C175" s="76"/>
      <c r="D175" s="141" t="s">
        <v>30</v>
      </c>
      <c r="E175" s="78"/>
      <c r="F175" s="142"/>
      <c r="G175" s="79"/>
    </row>
    <row r="176" spans="1:95" s="123" customFormat="1" ht="15.75" x14ac:dyDescent="0.25">
      <c r="A176" s="143">
        <v>45072</v>
      </c>
      <c r="B176" s="16" t="s">
        <v>16</v>
      </c>
      <c r="C176" s="165">
        <v>1512</v>
      </c>
      <c r="D176" s="144" t="s">
        <v>62</v>
      </c>
      <c r="E176" s="144"/>
      <c r="F176" s="145">
        <v>892157.17</v>
      </c>
      <c r="G176" s="48" t="s">
        <v>187</v>
      </c>
    </row>
    <row r="177" spans="1:73" ht="15.75" x14ac:dyDescent="0.25">
      <c r="A177" s="80"/>
      <c r="B177" s="16" t="s">
        <v>16</v>
      </c>
      <c r="C177" s="56"/>
      <c r="D177" s="72" t="s">
        <v>31</v>
      </c>
      <c r="E177" s="48"/>
      <c r="F177" s="81">
        <f>F176</f>
        <v>892157.17</v>
      </c>
      <c r="G177" s="16"/>
    </row>
    <row r="178" spans="1:73" ht="15.75" x14ac:dyDescent="0.25">
      <c r="A178" s="59"/>
      <c r="B178" s="60"/>
      <c r="C178" s="60"/>
      <c r="D178" s="61" t="s">
        <v>29</v>
      </c>
      <c r="E178" s="60"/>
      <c r="F178" s="60"/>
      <c r="G178" s="16"/>
    </row>
    <row r="179" spans="1:73" ht="15.75" x14ac:dyDescent="0.25">
      <c r="A179" s="68">
        <v>45195</v>
      </c>
      <c r="B179" s="82" t="s">
        <v>16</v>
      </c>
      <c r="C179" s="69">
        <v>1514</v>
      </c>
      <c r="D179" s="90" t="s">
        <v>62</v>
      </c>
      <c r="E179" s="66"/>
      <c r="F179" s="146">
        <v>9246306.4700000007</v>
      </c>
      <c r="G179" s="48" t="s">
        <v>187</v>
      </c>
    </row>
    <row r="180" spans="1:73" ht="15.75" x14ac:dyDescent="0.25">
      <c r="A180" s="68">
        <v>45195</v>
      </c>
      <c r="B180" s="82" t="s">
        <v>16</v>
      </c>
      <c r="C180" s="69">
        <v>1510</v>
      </c>
      <c r="D180" s="147" t="s">
        <v>188</v>
      </c>
      <c r="E180" s="66"/>
      <c r="F180" s="148">
        <v>30000</v>
      </c>
      <c r="G180" s="48" t="s">
        <v>187</v>
      </c>
    </row>
    <row r="181" spans="1:73" ht="15.75" x14ac:dyDescent="0.25">
      <c r="A181" s="68"/>
      <c r="B181" s="82" t="s">
        <v>16</v>
      </c>
      <c r="C181" s="84"/>
      <c r="D181" s="72" t="s">
        <v>31</v>
      </c>
      <c r="E181" s="66"/>
      <c r="F181" s="85">
        <f>SUM(F179:F180)</f>
        <v>9276306.4700000007</v>
      </c>
      <c r="G181" s="48"/>
    </row>
    <row r="182" spans="1:73" s="4" customFormat="1" ht="15.75" x14ac:dyDescent="0.25">
      <c r="A182" s="74"/>
      <c r="B182" s="75"/>
      <c r="C182" s="76"/>
      <c r="D182" s="77" t="s">
        <v>32</v>
      </c>
      <c r="E182" s="44"/>
      <c r="F182" s="88"/>
      <c r="G182" s="89"/>
    </row>
    <row r="183" spans="1:73" ht="17.25" customHeight="1" x14ac:dyDescent="0.25">
      <c r="A183" s="68">
        <v>45199</v>
      </c>
      <c r="B183" s="68" t="s">
        <v>16</v>
      </c>
      <c r="C183" s="84" t="s">
        <v>33</v>
      </c>
      <c r="D183" s="90" t="s">
        <v>34</v>
      </c>
      <c r="E183" s="149"/>
      <c r="F183" s="83">
        <v>466280.38</v>
      </c>
      <c r="G183" s="48" t="s">
        <v>84</v>
      </c>
    </row>
    <row r="184" spans="1:73" ht="17.25" customHeight="1" x14ac:dyDescent="0.25">
      <c r="A184" s="68">
        <v>45199</v>
      </c>
      <c r="B184" s="68" t="s">
        <v>16</v>
      </c>
      <c r="C184" s="84" t="s">
        <v>33</v>
      </c>
      <c r="D184" s="147" t="s">
        <v>189</v>
      </c>
      <c r="E184" s="48"/>
      <c r="F184" s="121">
        <v>22500</v>
      </c>
      <c r="G184" s="48" t="s">
        <v>84</v>
      </c>
    </row>
    <row r="185" spans="1:73" ht="15.75" x14ac:dyDescent="0.25">
      <c r="A185" s="68"/>
      <c r="B185" s="82"/>
      <c r="C185" s="84"/>
      <c r="D185" s="72" t="s">
        <v>35</v>
      </c>
      <c r="E185" s="86"/>
      <c r="F185" s="87">
        <f>SUM(F183:F184)</f>
        <v>488780.38</v>
      </c>
      <c r="G185" s="48"/>
    </row>
    <row r="186" spans="1:73" s="95" customFormat="1" ht="15.75" x14ac:dyDescent="0.25">
      <c r="A186" s="91"/>
      <c r="B186" s="75"/>
      <c r="C186" s="92"/>
      <c r="D186" s="77" t="s">
        <v>36</v>
      </c>
      <c r="E186" s="93"/>
      <c r="F186" s="142"/>
      <c r="G186" s="94"/>
    </row>
    <row r="187" spans="1:73" s="99" customFormat="1" ht="18" customHeight="1" x14ac:dyDescent="0.25">
      <c r="A187" s="96">
        <v>45199</v>
      </c>
      <c r="B187" s="97" t="s">
        <v>16</v>
      </c>
      <c r="C187" s="98" t="s">
        <v>33</v>
      </c>
      <c r="D187" s="90" t="s">
        <v>34</v>
      </c>
      <c r="E187" s="66"/>
      <c r="F187" s="150">
        <v>28481.85</v>
      </c>
      <c r="G187" s="48" t="s">
        <v>84</v>
      </c>
    </row>
    <row r="188" spans="1:73" s="104" customFormat="1" ht="15.75" x14ac:dyDescent="0.25">
      <c r="A188" s="100"/>
      <c r="B188" s="97"/>
      <c r="C188" s="101"/>
      <c r="D188" s="102" t="s">
        <v>37</v>
      </c>
      <c r="E188" s="103"/>
      <c r="F188" s="87">
        <f>SUM(F187)</f>
        <v>28481.85</v>
      </c>
      <c r="G188" s="94"/>
    </row>
    <row r="189" spans="1:73" ht="15.75" x14ac:dyDescent="0.25">
      <c r="A189" s="74"/>
      <c r="B189" s="75"/>
      <c r="C189" s="76"/>
      <c r="D189" s="105" t="s">
        <v>38</v>
      </c>
      <c r="E189" s="44"/>
      <c r="F189" s="106"/>
      <c r="G189" s="79"/>
    </row>
    <row r="190" spans="1:73" s="157" customFormat="1" ht="15.75" x14ac:dyDescent="0.25">
      <c r="A190" s="151">
        <v>45175</v>
      </c>
      <c r="B190" s="152" t="s">
        <v>16</v>
      </c>
      <c r="C190" s="153" t="s">
        <v>190</v>
      </c>
      <c r="D190" s="152" t="s">
        <v>63</v>
      </c>
      <c r="E190" s="154"/>
      <c r="F190" s="83">
        <v>423630.56</v>
      </c>
      <c r="G190" s="144"/>
      <c r="H190" s="155"/>
      <c r="I190" s="155"/>
      <c r="J190" s="155"/>
      <c r="K190" s="155"/>
      <c r="L190" s="155"/>
      <c r="M190" s="155"/>
      <c r="N190" s="155"/>
      <c r="O190" s="155"/>
      <c r="P190" s="155"/>
      <c r="Q190" s="155"/>
      <c r="R190" s="155"/>
      <c r="S190" s="155"/>
      <c r="T190" s="155"/>
      <c r="U190" s="155"/>
      <c r="V190" s="155"/>
      <c r="W190" s="155"/>
      <c r="X190" s="155"/>
      <c r="Y190" s="155"/>
      <c r="Z190" s="155"/>
      <c r="AA190" s="155"/>
      <c r="AB190" s="155"/>
      <c r="AC190" s="155"/>
      <c r="AD190" s="155"/>
      <c r="AE190" s="155"/>
      <c r="AF190" s="155"/>
      <c r="AG190" s="155"/>
      <c r="AH190" s="155"/>
      <c r="AI190" s="155"/>
      <c r="AJ190" s="155"/>
      <c r="AK190" s="155"/>
      <c r="AL190" s="155"/>
      <c r="AM190" s="155"/>
      <c r="AN190" s="155"/>
      <c r="AO190" s="155"/>
      <c r="AP190" s="155"/>
      <c r="AQ190" s="155"/>
      <c r="AR190" s="155"/>
      <c r="AS190" s="155"/>
      <c r="AT190" s="155"/>
      <c r="AU190" s="155"/>
      <c r="AV190" s="155"/>
      <c r="AW190" s="155"/>
      <c r="AX190" s="155"/>
      <c r="AY190" s="155"/>
      <c r="AZ190" s="155"/>
      <c r="BA190" s="155"/>
      <c r="BB190" s="155"/>
      <c r="BC190" s="155"/>
      <c r="BD190" s="155"/>
      <c r="BE190" s="155"/>
      <c r="BF190" s="155"/>
      <c r="BG190" s="155"/>
      <c r="BH190" s="155"/>
      <c r="BI190" s="155"/>
      <c r="BJ190" s="155"/>
      <c r="BK190" s="155"/>
      <c r="BL190" s="155"/>
      <c r="BM190" s="155"/>
      <c r="BN190" s="155"/>
      <c r="BO190" s="155"/>
      <c r="BP190" s="155"/>
      <c r="BQ190" s="155"/>
      <c r="BR190" s="155"/>
      <c r="BS190" s="155"/>
      <c r="BT190" s="155"/>
      <c r="BU190" s="156"/>
    </row>
    <row r="191" spans="1:73" s="160" customFormat="1" ht="15" customHeight="1" x14ac:dyDescent="0.25">
      <c r="A191" s="62">
        <v>47387</v>
      </c>
      <c r="B191" s="63" t="s">
        <v>16</v>
      </c>
      <c r="C191" s="158" t="s">
        <v>190</v>
      </c>
      <c r="D191" s="63" t="s">
        <v>95</v>
      </c>
      <c r="E191" s="154"/>
      <c r="F191" s="83">
        <v>172909</v>
      </c>
      <c r="G191" s="16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159"/>
    </row>
    <row r="192" spans="1:73" s="23" customFormat="1" ht="15" customHeight="1" x14ac:dyDescent="0.25">
      <c r="A192" s="62"/>
      <c r="B192" s="63"/>
      <c r="C192" s="158"/>
      <c r="D192" s="63" t="s">
        <v>191</v>
      </c>
      <c r="E192" s="154"/>
      <c r="F192" s="85">
        <f>SUM(F190:F191)</f>
        <v>596539.56000000006</v>
      </c>
      <c r="G192" s="16"/>
    </row>
    <row r="193" spans="1:7" ht="16.5" thickBot="1" x14ac:dyDescent="0.3">
      <c r="A193" s="16"/>
      <c r="B193" s="16"/>
      <c r="C193" s="16"/>
      <c r="D193" s="161" t="s">
        <v>39</v>
      </c>
      <c r="E193" s="162">
        <f>E38+E43</f>
        <v>26118049.48</v>
      </c>
      <c r="F193" s="162">
        <f>F45+F90+F152+F163+F174+F177+F181+F185+F188+F192</f>
        <v>23880047.280000001</v>
      </c>
      <c r="G193" s="16"/>
    </row>
    <row r="194" spans="1:7" s="108" customFormat="1" ht="14.25" customHeight="1" x14ac:dyDescent="0.25">
      <c r="A194" s="172" t="s">
        <v>40</v>
      </c>
      <c r="B194" s="172"/>
      <c r="C194" s="172"/>
      <c r="D194" s="172"/>
      <c r="E194" s="172"/>
      <c r="F194" s="172"/>
      <c r="G194" s="107"/>
    </row>
    <row r="195" spans="1:7" s="108" customFormat="1" ht="14.25" customHeight="1" x14ac:dyDescent="0.25">
      <c r="A195" s="172" t="s">
        <v>41</v>
      </c>
      <c r="B195" s="172"/>
      <c r="C195" s="172"/>
      <c r="D195" s="172"/>
      <c r="E195" s="172"/>
      <c r="F195" s="172"/>
      <c r="G195" s="107"/>
    </row>
    <row r="196" spans="1:7" s="108" customFormat="1" ht="14.25" customHeight="1" x14ac:dyDescent="0.25">
      <c r="A196" s="173" t="s">
        <v>42</v>
      </c>
      <c r="B196" s="173"/>
      <c r="C196" s="173"/>
      <c r="D196" s="173"/>
      <c r="E196" s="173"/>
      <c r="F196" s="173"/>
      <c r="G196" s="107"/>
    </row>
    <row r="197" spans="1:7" s="108" customFormat="1" ht="14.25" customHeight="1" x14ac:dyDescent="0.25">
      <c r="A197" s="173" t="s">
        <v>43</v>
      </c>
      <c r="B197" s="173"/>
      <c r="C197" s="173"/>
      <c r="D197" s="173"/>
      <c r="E197" s="173"/>
      <c r="F197" s="173"/>
      <c r="G197" s="107"/>
    </row>
    <row r="198" spans="1:7" s="108" customFormat="1" ht="14.25" customHeight="1" x14ac:dyDescent="0.25">
      <c r="A198" s="173"/>
      <c r="B198" s="173"/>
      <c r="C198" s="173"/>
      <c r="D198" s="173"/>
      <c r="E198" s="173"/>
      <c r="F198" s="173"/>
      <c r="G198" s="107"/>
    </row>
    <row r="199" spans="1:7" s="108" customFormat="1" ht="14.25" customHeight="1" x14ac:dyDescent="0.25">
      <c r="A199" s="173"/>
      <c r="B199" s="173"/>
      <c r="C199" s="173"/>
      <c r="D199" s="173"/>
      <c r="E199" s="173"/>
      <c r="F199" s="173"/>
      <c r="G199" s="107"/>
    </row>
    <row r="200" spans="1:7" s="108" customFormat="1" ht="14.25" customHeight="1" x14ac:dyDescent="0.25">
      <c r="A200" s="130"/>
      <c r="B200" s="130"/>
      <c r="C200" s="130"/>
      <c r="D200" s="130"/>
      <c r="E200" s="130"/>
      <c r="F200" s="130"/>
      <c r="G200" s="107"/>
    </row>
    <row r="201" spans="1:7" s="108" customFormat="1" ht="14.25" customHeight="1" x14ac:dyDescent="0.25">
      <c r="A201" s="173"/>
      <c r="B201" s="173"/>
      <c r="C201" s="173"/>
      <c r="D201" s="173"/>
      <c r="E201" s="173"/>
      <c r="F201" s="173"/>
      <c r="G201" s="107"/>
    </row>
    <row r="202" spans="1:7" s="108" customFormat="1" ht="14.25" customHeight="1" x14ac:dyDescent="0.25">
      <c r="A202" s="173"/>
      <c r="B202" s="173"/>
      <c r="C202" s="173"/>
      <c r="D202" s="173"/>
      <c r="E202" s="173"/>
      <c r="F202" s="173"/>
      <c r="G202" s="109"/>
    </row>
    <row r="203" spans="1:7" s="108" customFormat="1" ht="14.25" customHeight="1" x14ac:dyDescent="0.25">
      <c r="A203" s="130"/>
      <c r="B203" s="130"/>
      <c r="C203" s="130"/>
      <c r="D203" s="130"/>
      <c r="E203" s="130"/>
      <c r="F203" s="130"/>
      <c r="G203" s="109"/>
    </row>
    <row r="204" spans="1:7" s="108" customFormat="1" ht="14.25" customHeight="1" x14ac:dyDescent="0.25">
      <c r="A204" s="172" t="s">
        <v>44</v>
      </c>
      <c r="B204" s="172"/>
      <c r="C204" s="172"/>
      <c r="D204" s="172" t="s">
        <v>45</v>
      </c>
      <c r="E204" s="172"/>
      <c r="F204" s="172"/>
      <c r="G204" s="109"/>
    </row>
    <row r="205" spans="1:7" s="108" customFormat="1" ht="14.25" customHeight="1" x14ac:dyDescent="0.25">
      <c r="A205" s="172" t="s">
        <v>46</v>
      </c>
      <c r="B205" s="172"/>
      <c r="C205" s="172"/>
      <c r="D205" s="172" t="s">
        <v>47</v>
      </c>
      <c r="E205" s="172"/>
      <c r="F205" s="172"/>
      <c r="G205" s="109"/>
    </row>
    <row r="206" spans="1:7" s="108" customFormat="1" ht="14.25" customHeight="1" x14ac:dyDescent="0.25">
      <c r="A206" s="173" t="s">
        <v>48</v>
      </c>
      <c r="B206" s="173"/>
      <c r="C206" s="173"/>
      <c r="D206" s="173" t="s">
        <v>49</v>
      </c>
      <c r="E206" s="173"/>
      <c r="F206" s="173"/>
      <c r="G206" s="110"/>
    </row>
    <row r="207" spans="1:7" s="108" customFormat="1" ht="14.25" customHeight="1" x14ac:dyDescent="0.25">
      <c r="A207" s="130"/>
      <c r="B207" s="130"/>
      <c r="C207" s="130"/>
      <c r="D207" s="130"/>
      <c r="E207" s="130"/>
      <c r="F207" s="130"/>
      <c r="G207" s="110"/>
    </row>
    <row r="208" spans="1:7" s="108" customFormat="1" ht="14.25" customHeight="1" x14ac:dyDescent="0.25">
      <c r="A208" s="130"/>
      <c r="B208" s="130"/>
      <c r="C208" s="130"/>
      <c r="D208" s="130"/>
      <c r="E208" s="130"/>
      <c r="F208" s="130"/>
      <c r="G208" s="110"/>
    </row>
    <row r="209" spans="1:11" s="108" customFormat="1" ht="14.25" customHeight="1" x14ac:dyDescent="0.25">
      <c r="A209" s="130"/>
      <c r="B209" s="130"/>
      <c r="C209" s="130"/>
      <c r="D209" s="130"/>
      <c r="E209" s="130"/>
      <c r="F209" s="130"/>
      <c r="G209" s="110"/>
    </row>
    <row r="210" spans="1:11" s="108" customFormat="1" ht="14.25" customHeight="1" x14ac:dyDescent="0.25">
      <c r="A210" s="130"/>
      <c r="B210" s="130"/>
      <c r="C210" s="130"/>
      <c r="D210" s="130"/>
      <c r="E210" s="130"/>
      <c r="F210" s="130"/>
      <c r="G210" s="109"/>
    </row>
    <row r="211" spans="1:11" s="108" customFormat="1" ht="14.25" customHeight="1" x14ac:dyDescent="0.25">
      <c r="A211" s="130"/>
      <c r="B211" s="130"/>
      <c r="C211" s="130"/>
      <c r="D211" s="130"/>
      <c r="E211" s="130"/>
      <c r="F211" s="130"/>
      <c r="G211" s="109"/>
    </row>
    <row r="212" spans="1:11" s="111" customFormat="1" ht="15.75" x14ac:dyDescent="0.25">
      <c r="A212" s="172" t="s">
        <v>50</v>
      </c>
      <c r="B212" s="172"/>
      <c r="C212" s="172"/>
      <c r="D212" s="172"/>
      <c r="E212" s="172"/>
      <c r="F212" s="172"/>
      <c r="G212" s="109"/>
    </row>
    <row r="213" spans="1:11" s="122" customFormat="1" ht="14.25" customHeight="1" x14ac:dyDescent="0.25">
      <c r="A213" s="172" t="s">
        <v>51</v>
      </c>
      <c r="B213" s="172"/>
      <c r="C213" s="172"/>
      <c r="D213" s="172"/>
      <c r="E213" s="172"/>
      <c r="F213" s="172"/>
      <c r="G213" s="109"/>
    </row>
    <row r="214" spans="1:11" s="108" customFormat="1" ht="14.25" customHeight="1" x14ac:dyDescent="0.25">
      <c r="A214" s="173" t="s">
        <v>52</v>
      </c>
      <c r="B214" s="173"/>
      <c r="C214" s="173"/>
      <c r="D214" s="173"/>
      <c r="E214" s="173"/>
      <c r="F214" s="173"/>
      <c r="G214" s="109"/>
    </row>
    <row r="215" spans="1:11" s="108" customFormat="1" ht="14.25" customHeight="1" x14ac:dyDescent="0.25">
      <c r="A215" s="130"/>
      <c r="B215" s="130"/>
      <c r="C215" s="130"/>
      <c r="D215" s="130"/>
      <c r="E215" s="130"/>
      <c r="F215" s="130"/>
      <c r="G215" s="109"/>
    </row>
    <row r="216" spans="1:11" s="108" customFormat="1" ht="14.25" customHeight="1" x14ac:dyDescent="0.25">
      <c r="A216" s="130"/>
      <c r="B216" s="130"/>
      <c r="C216" s="130"/>
      <c r="D216" s="130"/>
      <c r="E216" s="130"/>
      <c r="F216" s="130"/>
      <c r="G216" s="109"/>
    </row>
    <row r="217" spans="1:11" s="108" customFormat="1" ht="14.25" customHeight="1" x14ac:dyDescent="0.25">
      <c r="A217" s="130"/>
      <c r="B217" s="130"/>
      <c r="C217" s="130"/>
      <c r="D217" s="130"/>
      <c r="E217" s="130"/>
      <c r="F217" s="130"/>
      <c r="G217" s="112"/>
    </row>
    <row r="218" spans="1:11" s="111" customFormat="1" ht="15" customHeight="1" x14ac:dyDescent="0.25">
      <c r="A218" s="113"/>
      <c r="B218" s="113"/>
      <c r="C218" s="113"/>
      <c r="D218" s="113"/>
      <c r="E218" s="113"/>
      <c r="F218" s="113"/>
      <c r="G218" s="114"/>
    </row>
    <row r="219" spans="1:11" s="111" customFormat="1" ht="15" customHeight="1" x14ac:dyDescent="0.25">
      <c r="A219" s="113"/>
      <c r="B219" s="113"/>
      <c r="C219" s="113"/>
      <c r="D219" s="113"/>
      <c r="E219" s="113"/>
      <c r="F219" s="113"/>
      <c r="G219" s="114"/>
    </row>
    <row r="220" spans="1:11" s="111" customFormat="1" x14ac:dyDescent="0.25">
      <c r="G220" s="114"/>
    </row>
    <row r="221" spans="1:11" s="116" customFormat="1" ht="19.5" customHeight="1" x14ac:dyDescent="0.25">
      <c r="A221" s="111"/>
      <c r="B221" s="111"/>
      <c r="C221" s="111"/>
      <c r="D221" s="111"/>
      <c r="E221" s="111"/>
      <c r="F221" s="111"/>
      <c r="G221" s="114"/>
      <c r="H221" s="115"/>
      <c r="I221" s="115"/>
      <c r="J221" s="115"/>
      <c r="K221" s="115"/>
    </row>
    <row r="222" spans="1:11" s="10" customFormat="1" ht="19.5" customHeight="1" x14ac:dyDescent="0.25">
      <c r="A222"/>
      <c r="B222"/>
      <c r="C222"/>
      <c r="D222"/>
      <c r="E222"/>
      <c r="F222"/>
      <c r="G222" s="117"/>
      <c r="H222" s="118"/>
      <c r="I222" s="118"/>
      <c r="J222" s="118"/>
      <c r="K222" s="119"/>
    </row>
    <row r="223" spans="1:11" s="10" customFormat="1" ht="19.5" customHeight="1" x14ac:dyDescent="0.25">
      <c r="A223"/>
      <c r="B223"/>
      <c r="C223"/>
      <c r="D223"/>
      <c r="E223"/>
      <c r="F223"/>
      <c r="G223" s="117"/>
      <c r="H223" s="118"/>
      <c r="I223" s="118"/>
      <c r="J223" s="118"/>
      <c r="K223" s="119"/>
    </row>
    <row r="224" spans="1:11" s="10" customFormat="1" ht="19.5" customHeight="1" x14ac:dyDescent="0.25">
      <c r="A224"/>
      <c r="B224"/>
      <c r="C224"/>
      <c r="D224"/>
      <c r="E224"/>
      <c r="F224"/>
      <c r="G224" s="117"/>
      <c r="H224" s="118"/>
      <c r="I224" s="118"/>
      <c r="J224" s="118"/>
      <c r="K224" s="119"/>
    </row>
    <row r="225" spans="1:11" s="10" customFormat="1" ht="19.5" customHeight="1" x14ac:dyDescent="0.25">
      <c r="A225"/>
      <c r="B225"/>
      <c r="C225"/>
      <c r="D225"/>
      <c r="E225"/>
      <c r="F225"/>
      <c r="G225"/>
      <c r="H225" s="118"/>
      <c r="I225" s="118"/>
      <c r="J225" s="118"/>
      <c r="K225" s="119"/>
    </row>
    <row r="226" spans="1:11" s="10" customFormat="1" ht="19.5" customHeight="1" x14ac:dyDescent="0.25">
      <c r="A226"/>
      <c r="B226"/>
      <c r="C226"/>
      <c r="D226"/>
      <c r="E226"/>
      <c r="F226"/>
      <c r="G226"/>
      <c r="H226" s="120"/>
      <c r="I226" s="120"/>
      <c r="J226" s="120"/>
      <c r="K226" s="120"/>
    </row>
    <row r="227" spans="1:11" s="10" customFormat="1" ht="14.25" customHeight="1" x14ac:dyDescent="0.25">
      <c r="A227"/>
      <c r="B227"/>
      <c r="C227"/>
      <c r="D227"/>
      <c r="E227"/>
      <c r="F227"/>
      <c r="G227"/>
    </row>
    <row r="228" spans="1:11" s="10" customFormat="1" ht="14.25" customHeight="1" x14ac:dyDescent="0.25">
      <c r="A228"/>
      <c r="B228"/>
      <c r="C228"/>
      <c r="D228"/>
      <c r="E228"/>
      <c r="F228"/>
      <c r="G228"/>
    </row>
    <row r="229" spans="1:11" s="10" customFormat="1" ht="14.25" customHeight="1" x14ac:dyDescent="0.25">
      <c r="A229"/>
      <c r="B229"/>
      <c r="C229"/>
      <c r="D229"/>
      <c r="E229"/>
      <c r="F229"/>
      <c r="G229"/>
    </row>
    <row r="230" spans="1:11" s="10" customFormat="1" ht="14.25" customHeight="1" x14ac:dyDescent="0.25">
      <c r="A230"/>
      <c r="B230"/>
      <c r="C230"/>
      <c r="D230"/>
      <c r="E230"/>
      <c r="F230"/>
      <c r="G230"/>
    </row>
    <row r="231" spans="1:11" s="10" customFormat="1" ht="14.25" customHeight="1" x14ac:dyDescent="0.25">
      <c r="A231"/>
      <c r="B231"/>
      <c r="C231"/>
      <c r="D231"/>
      <c r="E231"/>
      <c r="F231"/>
      <c r="G231"/>
    </row>
    <row r="232" spans="1:11" s="10" customFormat="1" ht="14.25" customHeight="1" x14ac:dyDescent="0.25">
      <c r="A232"/>
      <c r="B232"/>
      <c r="C232"/>
      <c r="D232"/>
      <c r="E232"/>
      <c r="F232"/>
      <c r="G232"/>
    </row>
    <row r="233" spans="1:11" s="10" customFormat="1" ht="14.25" customHeight="1" x14ac:dyDescent="0.25">
      <c r="A233"/>
      <c r="B233"/>
      <c r="C233"/>
      <c r="D233"/>
      <c r="E233"/>
      <c r="F233"/>
      <c r="G233"/>
    </row>
    <row r="234" spans="1:11" s="10" customFormat="1" ht="14.25" customHeight="1" x14ac:dyDescent="0.25">
      <c r="A234"/>
      <c r="B234"/>
      <c r="C234"/>
      <c r="D234"/>
      <c r="E234"/>
      <c r="F234"/>
      <c r="G234"/>
    </row>
    <row r="235" spans="1:11" s="10" customFormat="1" ht="19.5" customHeight="1" x14ac:dyDescent="0.25">
      <c r="A235"/>
      <c r="B235"/>
      <c r="C235"/>
      <c r="D235"/>
      <c r="E235"/>
      <c r="F235"/>
      <c r="G235"/>
      <c r="H235" s="120"/>
      <c r="I235" s="120"/>
      <c r="J235" s="120"/>
      <c r="K235" s="120"/>
    </row>
    <row r="236" spans="1:11" s="10" customFormat="1" ht="19.5" customHeight="1" x14ac:dyDescent="0.25">
      <c r="A236"/>
      <c r="B236"/>
      <c r="C236"/>
      <c r="D236"/>
      <c r="E236"/>
      <c r="F236"/>
      <c r="G236"/>
      <c r="H236" s="118"/>
      <c r="I236" s="118"/>
      <c r="J236" s="118"/>
      <c r="K236" s="119"/>
    </row>
    <row r="237" spans="1:11" s="10" customFormat="1" ht="14.25" customHeight="1" x14ac:dyDescent="0.25">
      <c r="A237"/>
      <c r="B237"/>
      <c r="C237"/>
      <c r="D237"/>
      <c r="E237"/>
      <c r="F237"/>
      <c r="G237"/>
    </row>
  </sheetData>
  <mergeCells count="21">
    <mergeCell ref="A214:F214"/>
    <mergeCell ref="A206:C206"/>
    <mergeCell ref="D206:F206"/>
    <mergeCell ref="A213:F213"/>
    <mergeCell ref="A212:F212"/>
    <mergeCell ref="A205:C205"/>
    <mergeCell ref="D205:F205"/>
    <mergeCell ref="A201:F201"/>
    <mergeCell ref="A204:C204"/>
    <mergeCell ref="D204:F204"/>
    <mergeCell ref="A197:F197"/>
    <mergeCell ref="A198:F198"/>
    <mergeCell ref="A199:F199"/>
    <mergeCell ref="A196:F196"/>
    <mergeCell ref="A202:F202"/>
    <mergeCell ref="A4:F4"/>
    <mergeCell ref="A5:F5"/>
    <mergeCell ref="A7:F7"/>
    <mergeCell ref="A39:F39"/>
    <mergeCell ref="A195:F195"/>
    <mergeCell ref="A194:F194"/>
  </mergeCells>
  <dataValidations count="2">
    <dataValidation type="list" allowBlank="1" showInputMessage="1" promptTitle="ELEGIR TIPO DE INGRESO O EGRESO" sqref="B186:B188 B182:B184">
      <formula1>$H$7:$H$8</formula1>
    </dataValidation>
    <dataValidation type="list" allowBlank="1" showInputMessage="1" promptTitle="ELEGIR TIPO DE INGRESO O EGRESO" sqref="B153 B179:B181 B185 B189:B192 B165:B175">
      <formula1>$H$6:$H$7</formula1>
    </dataValidation>
  </dataValidation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Patricia Haché</cp:lastModifiedBy>
  <cp:lastPrinted>2023-10-18T14:40:06Z</cp:lastPrinted>
  <dcterms:created xsi:type="dcterms:W3CDTF">2023-06-06T13:43:40Z</dcterms:created>
  <dcterms:modified xsi:type="dcterms:W3CDTF">2023-10-18T14:40:18Z</dcterms:modified>
</cp:coreProperties>
</file>