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 Versatilshop\Desktop\"/>
    </mc:Choice>
  </mc:AlternateContent>
  <bookViews>
    <workbookView xWindow="0" yWindow="0" windowWidth="23040" windowHeight="9072"/>
  </bookViews>
  <sheets>
    <sheet name="Hoja2" sheetId="3" r:id="rId1"/>
  </sheets>
  <definedNames>
    <definedName name="_xlnm.Print_Area" localSheetId="0">Hoja2!$A$1:$F$291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2" i="3" l="1"/>
  <c r="F246" i="3"/>
  <c r="F242" i="3"/>
  <c r="F238" i="3"/>
  <c r="F234" i="3"/>
  <c r="F231" i="3"/>
  <c r="F194" i="3"/>
  <c r="F180" i="3"/>
  <c r="F92" i="3"/>
  <c r="F46" i="3"/>
  <c r="F256" i="3" s="1"/>
  <c r="E43" i="3"/>
  <c r="E38" i="3"/>
  <c r="E256" i="3" s="1"/>
</calcChain>
</file>

<file path=xl/sharedStrings.xml><?xml version="1.0" encoding="utf-8"?>
<sst xmlns="http://schemas.openxmlformats.org/spreadsheetml/2006/main" count="729" uniqueCount="219">
  <si>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</si>
  <si>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</si>
  <si>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</si>
  <si>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</si>
  <si>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</si>
  <si>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</si>
  <si>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</si>
  <si>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</si>
  <si>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</si>
  <si>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</si>
  <si>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</si>
  <si>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</si>
  <si>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</si>
  <si>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</si>
  <si>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</si>
  <si>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TRANSFERENCIA</t>
  </si>
  <si>
    <t>TOTAL TRANSFERENCIAS GUBERNAMENTALES</t>
  </si>
  <si>
    <t>EGRESOS  MEDIANTE TRANSFERENCIA AL EXTERIOR 210-1031650</t>
  </si>
  <si>
    <t>TOTAL TRANSFERENCIA AL EXTERIOR</t>
  </si>
  <si>
    <t>EGRESOS MEDIANTE CHEQUES FONDO GENERALES 210-1031650</t>
  </si>
  <si>
    <t>CHEQUE</t>
  </si>
  <si>
    <t>VALENTIN ROSARIO</t>
  </si>
  <si>
    <t>TOTAL CHEQUES EMITIDOS FONDOS GENERAL</t>
  </si>
  <si>
    <t>EGRESOS TRANSFERENCIAS LOCALES 210-1031650</t>
  </si>
  <si>
    <t>TOTAL DE EGRESOS MEDIANTE TRANSFERENCIAS LOCALES</t>
  </si>
  <si>
    <t>TESORERIA</t>
  </si>
  <si>
    <t>5% POR ADQUISICION DE BIENES</t>
  </si>
  <si>
    <t>OTROS EGRESOS MEDIANTE TRANSFERENCIA FONDO GENERAL 210-1031650</t>
  </si>
  <si>
    <t>TOTAL GENERAL</t>
  </si>
  <si>
    <t xml:space="preserve">                                                                                                                                                                                 </t>
  </si>
  <si>
    <t xml:space="preserve">    Preparado por_______________________________                                                                           Verificado por_____________________________________                                                                            </t>
  </si>
  <si>
    <t xml:space="preserve">  Lic. Indhira Martinez / Aux. contable                                                                                                         Lic. Lady Ubiera/ Enc. Contabilidad</t>
  </si>
  <si>
    <t xml:space="preserve">  Fecha___/____/_____                                                                                                                                       Fecha____/_____/_____</t>
  </si>
  <si>
    <t>Revisado por:____________________</t>
  </si>
  <si>
    <t xml:space="preserve">                                                                                                 Validado Por: ____________________________</t>
  </si>
  <si>
    <t>Lic. Alba Morillo / Revision y Control</t>
  </si>
  <si>
    <t xml:space="preserve">                                                                                                  Lic. Dominga Güilamo / Directora Adm. y Financiera</t>
  </si>
  <si>
    <t>Fecha ____/____/________</t>
  </si>
  <si>
    <t xml:space="preserve">                                                                                                 Fecha ___/___/_______</t>
  </si>
  <si>
    <t xml:space="preserve">                                                                                             Aprobado Por: ____________________________</t>
  </si>
  <si>
    <t xml:space="preserve">                                                                                            Dr. Wandy  Batista / Director General</t>
  </si>
  <si>
    <t xml:space="preserve">                                                                                             Fecha ___/___/_______</t>
  </si>
  <si>
    <t>ANGEL PAVELL GARCIA</t>
  </si>
  <si>
    <t>ELICIEN DELICIEN LUIS</t>
  </si>
  <si>
    <t>NULO</t>
  </si>
  <si>
    <t>DANICIO PEÑA</t>
  </si>
  <si>
    <t>JAIME DAVID SEVERINO</t>
  </si>
  <si>
    <t>JOSE MANUEL SMITH</t>
  </si>
  <si>
    <t>NOMINA PERSONAL FIJO</t>
  </si>
  <si>
    <t>TOMAS MARTINEZ CONSTANZO</t>
  </si>
  <si>
    <t>CIPRIAN MANZUETA SANCHEZ</t>
  </si>
  <si>
    <t>GUILLERMO ESTEBAN</t>
  </si>
  <si>
    <t>DIETA Y VIATICO</t>
  </si>
  <si>
    <t>WANDY BATISTA</t>
  </si>
  <si>
    <t>IVELISSE MERCEDES</t>
  </si>
  <si>
    <t>CHICHI FLORENTINO</t>
  </si>
  <si>
    <t>BENITO YEDIS</t>
  </si>
  <si>
    <t>DOMINGA GUILAMO</t>
  </si>
  <si>
    <t>EMPRESA DISTRIBUIDORA DE ELECTRICIDAD</t>
  </si>
  <si>
    <t>INCENTIVO</t>
  </si>
  <si>
    <t>WARREN ANDRES ALCANTARA</t>
  </si>
  <si>
    <t>GILBERTO VLADIMIR</t>
  </si>
  <si>
    <t>AGUA EL EDEN SRL</t>
  </si>
  <si>
    <t xml:space="preserve">18% ITBIS RETENIDO </t>
  </si>
  <si>
    <t xml:space="preserve">APORTES RECIBIDOS, PAGOS DESVINCULADOS </t>
  </si>
  <si>
    <t>REPOSICION CAJA CHICA</t>
  </si>
  <si>
    <t>RUDDY ALBERTO POLANCO</t>
  </si>
  <si>
    <t>VICTOR YANEURI LEONARDO</t>
  </si>
  <si>
    <t>JHONATAN RAMOS SANTANA</t>
  </si>
  <si>
    <t>VICTOR MANUEL MEREN</t>
  </si>
  <si>
    <t>JACQUELINE FERNANDEZ</t>
  </si>
  <si>
    <t>MANUEL VALENTIN CEDEÑO</t>
  </si>
  <si>
    <t>JUANA ESTHER POLONIA</t>
  </si>
  <si>
    <t>JUAN CARLOS LOPEZ</t>
  </si>
  <si>
    <t>SUMATEP, SRL</t>
  </si>
  <si>
    <t>MATEIROSA, SRL</t>
  </si>
  <si>
    <t>ALTICE DOMINICANA, SA</t>
  </si>
  <si>
    <t>Del 01 al 30 de NOVIMBRE 2023</t>
  </si>
  <si>
    <t>INGRESO POR PAGO DE CLIENTE</t>
  </si>
  <si>
    <t>INGRESOS GUBERNAMENTALES</t>
  </si>
  <si>
    <t>INGRESOS POR APORTES CORRIENTES (NOMINA )</t>
  </si>
  <si>
    <t>APORTES RECIBIDOS MES DE NOVIEMBRE 2023</t>
  </si>
  <si>
    <t>INGRESOS POR APORTES CORRIENTES (ELECTRICIDAD )</t>
  </si>
  <si>
    <t>INGRESOS POR APORTES CORRIENTES (DOBLE SUELDO )</t>
  </si>
  <si>
    <t>ALEXANDRA DEL ROSARIO</t>
  </si>
  <si>
    <t>COLECTOR DE IMPUESTO</t>
  </si>
  <si>
    <t>PAGO DE RETENCIONES IR17 MES OCTUBRE 2023</t>
  </si>
  <si>
    <t>EXPEDITA REYES</t>
  </si>
  <si>
    <t>AYUDA SOCIAL</t>
  </si>
  <si>
    <t>ROSA MARIA MEJIA PINEDA</t>
  </si>
  <si>
    <t>ALFONSO MOTA</t>
  </si>
  <si>
    <t>KIRSI MARIA ROSARIO MOREL</t>
  </si>
  <si>
    <t>CECILIA CEDEÑO</t>
  </si>
  <si>
    <t>HORAS EXTRAS</t>
  </si>
  <si>
    <t>UNIFORMES Y MAS</t>
  </si>
  <si>
    <t>PAGO PROVEEDOR</t>
  </si>
  <si>
    <t>YULY CEDEÑO</t>
  </si>
  <si>
    <t>BANRESERVAS</t>
  </si>
  <si>
    <t xml:space="preserve">PAGO EMPLEADO FELIZ JANIEL SANTANA </t>
  </si>
  <si>
    <t>PAGO DE ITBIS RETENIDO MES OCTUBRE 2023</t>
  </si>
  <si>
    <t>TEOFILO APOLINAR MANZUETA</t>
  </si>
  <si>
    <t>VICENTE CIPRIAN RIVERA</t>
  </si>
  <si>
    <t>DIETA ALMUERZO</t>
  </si>
  <si>
    <t>ALQUILER DE VEHICULO MES SEPTIEMBRE 2023</t>
  </si>
  <si>
    <t>EDUARD ALEXIS</t>
  </si>
  <si>
    <t>ALQUILER DE LOCAL MES SEPTIEMBRE 2023</t>
  </si>
  <si>
    <t>INVERSIONES Y SERVICIOS</t>
  </si>
  <si>
    <t>PAGO DE REEMBOL DE CHEQUE DEVUELTO 44429</t>
  </si>
  <si>
    <t>PAGO DE SUELDO MES DE NOVIEMBRE 2023</t>
  </si>
  <si>
    <t>ARIAGNA MELISA MOTAS</t>
  </si>
  <si>
    <t>JUAN LUIS VASQUES ROMERO</t>
  </si>
  <si>
    <t>JOSE VIRJILIO ROSADO ABREU</t>
  </si>
  <si>
    <t>JOAN MANUEL RUIS RIJO</t>
  </si>
  <si>
    <t>MARIA TOMAZA PAILINO</t>
  </si>
  <si>
    <t>FRANCISCA YAJAIRA PEREZ DIAZ</t>
  </si>
  <si>
    <t>FONDO ESPECIAL</t>
  </si>
  <si>
    <t>MARIBEL MORALES VASQUES</t>
  </si>
  <si>
    <t>JORGE AMADO NUÑEZ</t>
  </si>
  <si>
    <t>CESAR IGOR GUERRERO</t>
  </si>
  <si>
    <t>PATRICIA HACHE</t>
  </si>
  <si>
    <t>COMISION DE ETICA</t>
  </si>
  <si>
    <t>LADY ANA UBIERA</t>
  </si>
  <si>
    <t>MIGUEL A. NUÑEZ</t>
  </si>
  <si>
    <t>PAGO TRABAJADORES EXTERNNOS</t>
  </si>
  <si>
    <t>CARLOS MANUEL DE JESUS</t>
  </si>
  <si>
    <t>MARIELA A. DE AZA</t>
  </si>
  <si>
    <t>VIAMAR</t>
  </si>
  <si>
    <t>PROVEEDOR</t>
  </si>
  <si>
    <t>GERMAN OZORIA</t>
  </si>
  <si>
    <t>TALLERES RAP</t>
  </si>
  <si>
    <t>CINTHIA JIMENEZ</t>
  </si>
  <si>
    <t xml:space="preserve">REEMBOLSO DIETA Y VIATICO CHOFER </t>
  </si>
  <si>
    <t>ALMACENES DEL NORTE</t>
  </si>
  <si>
    <t>PROVEEDOR FACT. 62</t>
  </si>
  <si>
    <t>DIETA ANALISTA SIGEF</t>
  </si>
  <si>
    <t>JUAN FRANCISCO MELO</t>
  </si>
  <si>
    <t>DIETA CONSEJO SECCION 187-2023</t>
  </si>
  <si>
    <t>VICTOR SANTANA PILIER</t>
  </si>
  <si>
    <t>JOSEPH PILIER</t>
  </si>
  <si>
    <t>MYLY NUÑEZ</t>
  </si>
  <si>
    <t>FAVIO ANTONIO NOEL</t>
  </si>
  <si>
    <t>ANA MARIA GUERRERO</t>
  </si>
  <si>
    <t>BIENVIDO RODRIGUEZ</t>
  </si>
  <si>
    <t>PROVEEDOR FACT. 7</t>
  </si>
  <si>
    <t>MAPFRE BHD COMPAÑÍA DE SEGURO</t>
  </si>
  <si>
    <t xml:space="preserve">PROVEEDOR COUTA 5/5 </t>
  </si>
  <si>
    <t>PROVEEDOR FACT. I225798</t>
  </si>
  <si>
    <t>PROVEEDOR FACT. 222621</t>
  </si>
  <si>
    <t>MATTIUS MUCH</t>
  </si>
  <si>
    <t>PROVEEDOR FACT. 64309</t>
  </si>
  <si>
    <t>6288-A</t>
  </si>
  <si>
    <t>REEMBOLSO SUMINISTRO Y PROV</t>
  </si>
  <si>
    <t>6288-B</t>
  </si>
  <si>
    <t>INSTITUTO DE TEGNOLOGIA IND. QUEZADA</t>
  </si>
  <si>
    <t>PAGO PROVEEDOR (CURSO MANUEL CEDEÑO)</t>
  </si>
  <si>
    <t>6288-C</t>
  </si>
  <si>
    <t>6288-D</t>
  </si>
  <si>
    <t>6288-E</t>
  </si>
  <si>
    <t>6288-F</t>
  </si>
  <si>
    <t>6288-G</t>
  </si>
  <si>
    <t>SAN SOUCI PORTS</t>
  </si>
  <si>
    <t>SERVICIO ADUANAL</t>
  </si>
  <si>
    <t>6288-H</t>
  </si>
  <si>
    <t>DESPACHO PORTUARIOS HISPANIOLAS</t>
  </si>
  <si>
    <t>PAGO DE ALMACENAJE</t>
  </si>
  <si>
    <t>MAYOR &amp; CO. SRL</t>
  </si>
  <si>
    <t>PAGO A PROVEEDOR</t>
  </si>
  <si>
    <t>BIENVENDO RODRIGUEZ</t>
  </si>
  <si>
    <t>JOSE M OLIVER</t>
  </si>
  <si>
    <t>ALQUILER DE LOCAL MES NOV. 2023</t>
  </si>
  <si>
    <t>JOSE DOLORES TERREO</t>
  </si>
  <si>
    <t>ALQUILER DE VEHICULO MES NOV. 2023</t>
  </si>
  <si>
    <t>BRANDER JAVIER RAMIREZ</t>
  </si>
  <si>
    <t>JENNIFER CONTRERA BAEZ</t>
  </si>
  <si>
    <t>JOSE ALBERTO ZORRILLA</t>
  </si>
  <si>
    <t>KEMEL OMAR NEMER</t>
  </si>
  <si>
    <t>GASTOS DE REPRESENTACION NOV. 2023</t>
  </si>
  <si>
    <t>PAGO PROVEEDOR GAS</t>
  </si>
  <si>
    <t>PAGO PROVEEDOR COMBUSTIBLE</t>
  </si>
  <si>
    <t>RUBI RODAMIENTOS</t>
  </si>
  <si>
    <t>EGRESOS  MEDIANTE EL SIGEF (FONDO 0100)</t>
  </si>
  <si>
    <t>LIBRERÍA-PAPELERIA LA AVIACION SRL</t>
  </si>
  <si>
    <t>INVERSIONES BAEZFRED, SRL</t>
  </si>
  <si>
    <t>DISTRIBUIDORA TREMOLS, SRL</t>
  </si>
  <si>
    <t>ELECTROMECANICA MARTINEZ SRL</t>
  </si>
  <si>
    <t>BALDERA COMERCIAL AGROINDUSTRIA SRL</t>
  </si>
  <si>
    <t>SUPLIDORA ORIENTAL SRL</t>
  </si>
  <si>
    <t>RENUEVO INDUSTRIAL SRL</t>
  </si>
  <si>
    <t>TOTAL EGRESOS TRANSFERENCIAS MEDIANTE EL SIGEF</t>
  </si>
  <si>
    <t>EGRESOS MEDIANTE EL SIGEF (FONDO 9995)</t>
  </si>
  <si>
    <t>POZOS Y FILTRANTES ANGEL PUELLO, SRL</t>
  </si>
  <si>
    <t>COMPAÑÍA DOMINICANA DE TELEFONO</t>
  </si>
  <si>
    <t>INVERSIONES CEDANO MENDOZA SRL</t>
  </si>
  <si>
    <t>IMPRESORA CHAVON SRL</t>
  </si>
  <si>
    <t>CEMASA, SRL</t>
  </si>
  <si>
    <t>RAYAMEL GROUP, SRL</t>
  </si>
  <si>
    <t>QUALIPLERS</t>
  </si>
  <si>
    <t>GRUPO METAL Y CRISTAL, SRL</t>
  </si>
  <si>
    <t>GL CREACIONES SRL</t>
  </si>
  <si>
    <t>SEGUROS UNIVERSAL C PO A</t>
  </si>
  <si>
    <t>RAMIREZ Y MOJICA ENVOY PACK COURIER</t>
  </si>
  <si>
    <t>EGRESOS MEDIANTE EL SIGEF (FONDO  0100)</t>
  </si>
  <si>
    <t>TOTAL DE EGRESOS  MEDIANTE EL SIGEF</t>
  </si>
  <si>
    <t>EGRESOS EMEDIANTE EL SIGEF (FONDO 9995)</t>
  </si>
  <si>
    <t>NOMINA PERSONAL DE VIGILANCIA</t>
  </si>
  <si>
    <t>TOTAL DE EGRESOS MEDIANTE EL SIGEF</t>
  </si>
  <si>
    <t>PAGOS POR RETENCIONES MEDIANTE LA TESORERIA A LA DGII FONFO 100</t>
  </si>
  <si>
    <t>TOTAL IMPUESTO PAGADO MEDIANTE LA TESORERIA FONDO 100</t>
  </si>
  <si>
    <t>PAGOS POR RETENCIONES MEDIANTE LA TESORRERIA A LA DGII FONFO 9995</t>
  </si>
  <si>
    <t>TOTAL IMPUESTO PAGADO MEDIANTE LA TESORERIA FONDO 9995</t>
  </si>
  <si>
    <t>PAGOS DE PRESTACIONES LABORALES VIA SIGEF FONDO 100</t>
  </si>
  <si>
    <t xml:space="preserve">NOMINA INDERNIZACION LABORAL </t>
  </si>
  <si>
    <t>PRESTACIONES LABORALES</t>
  </si>
  <si>
    <t xml:space="preserve">NOMINA VACACIONES NO TOMADAS </t>
  </si>
  <si>
    <t>TOTAL PRESTACIONES LABORALES</t>
  </si>
  <si>
    <t>TRABAJO EXTRAORDINARIO</t>
  </si>
  <si>
    <t>HORA EXTRAS DE AGOSTO 2023</t>
  </si>
  <si>
    <t>INCENTIVO COMERCIAL</t>
  </si>
  <si>
    <t>INCENTIVO COMERCIAL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</si>
</sst>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2" xfId="0" applyFont="1" applyBorder="1"/>
    <xf numFmtId="0" fontId="0" fillId="0" borderId="0" xfId="0" applyFont="1" applyBorder="1"/>
    <xf numFmtId="0" fontId="0" fillId="0" borderId="0" xfId="0" applyBorder="1"/>
    <xf numFmtId="0" fontId="0" fillId="0" borderId="0" xfId="0" applyFont="1" applyFill="1"/>
    <xf numFmtId="0" fontId="2" fillId="0" borderId="0" xfId="0" applyFont="1"/>
    <xf numFmtId="0" fontId="0" fillId="4" borderId="0" xfId="0" applyFont="1" applyFill="1"/>
    <xf numFmtId="0" fontId="2" fillId="4" borderId="0" xfId="0" applyFont="1" applyFill="1"/>
    <xf numFmtId="0" fontId="0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0" fillId="2" borderId="0" xfId="0" applyFont="1" applyFill="1" applyAlignment="1">
      <alignment horizontal="left" vertical="top"/>
    </xf>
    <xf numFmtId="0" fontId="0" fillId="4" borderId="0" xfId="0" applyFill="1"/>
    <xf numFmtId="0" fontId="0" fillId="2" borderId="0" xfId="0" applyFill="1"/>
    <xf numFmtId="0" fontId="4" fillId="4" borderId="0" xfId="0" applyFont="1" applyFill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11" fillId="2" borderId="2" xfId="0" applyFont="1" applyFill="1" applyBorder="1" applyAlignment="1">
      <alignment horizontal="center" vertical="top" wrapText="1"/>
    </xf>
    <xf numFmtId="43" fontId="11" fillId="2" borderId="2" xfId="1" applyFont="1" applyFill="1" applyBorder="1" applyAlignment="1">
      <alignment horizontal="center" vertical="top"/>
    </xf>
    <xf numFmtId="43" fontId="11" fillId="2" borderId="3" xfId="1" applyFont="1" applyFill="1" applyBorder="1" applyAlignment="1">
      <alignment horizontal="center" vertical="top"/>
    </xf>
    <xf numFmtId="0" fontId="12" fillId="0" borderId="6" xfId="0" applyFont="1" applyBorder="1"/>
    <xf numFmtId="14" fontId="8" fillId="0" borderId="7" xfId="0" applyNumberFormat="1" applyFont="1" applyBorder="1" applyAlignment="1">
      <alignment horizontal="right"/>
    </xf>
    <xf numFmtId="0" fontId="8" fillId="0" borderId="2" xfId="0" applyFont="1" applyBorder="1"/>
    <xf numFmtId="43" fontId="8" fillId="0" borderId="2" xfId="1" applyFont="1" applyBorder="1"/>
    <xf numFmtId="4" fontId="8" fillId="0" borderId="2" xfId="0" applyNumberFormat="1" applyFont="1" applyBorder="1"/>
    <xf numFmtId="0" fontId="8" fillId="0" borderId="8" xfId="0" applyFont="1" applyBorder="1"/>
    <xf numFmtId="14" fontId="8" fillId="0" borderId="2" xfId="0" applyNumberFormat="1" applyFont="1" applyBorder="1" applyAlignment="1">
      <alignment horizontal="right"/>
    </xf>
    <xf numFmtId="0" fontId="13" fillId="0" borderId="2" xfId="0" applyFont="1" applyBorder="1"/>
    <xf numFmtId="43" fontId="13" fillId="0" borderId="2" xfId="1" applyFont="1" applyBorder="1"/>
    <xf numFmtId="0" fontId="11" fillId="2" borderId="2" xfId="0" applyFont="1" applyFill="1" applyBorder="1" applyAlignment="1">
      <alignment horizontal="center" vertical="top"/>
    </xf>
    <xf numFmtId="0" fontId="8" fillId="0" borderId="10" xfId="0" applyFont="1" applyBorder="1"/>
    <xf numFmtId="14" fontId="8" fillId="0" borderId="5" xfId="0" applyNumberFormat="1" applyFont="1" applyBorder="1" applyAlignment="1">
      <alignment horizontal="right"/>
    </xf>
    <xf numFmtId="0" fontId="8" fillId="0" borderId="3" xfId="0" applyFont="1" applyBorder="1"/>
    <xf numFmtId="0" fontId="13" fillId="0" borderId="2" xfId="0" applyFont="1" applyBorder="1" applyAlignment="1">
      <alignment horizontal="left" vertical="top"/>
    </xf>
    <xf numFmtId="14" fontId="8" fillId="3" borderId="2" xfId="0" applyNumberFormat="1" applyFont="1" applyFill="1" applyBorder="1" applyAlignment="1">
      <alignment horizontal="right"/>
    </xf>
    <xf numFmtId="0" fontId="8" fillId="3" borderId="2" xfId="0" applyFont="1" applyFill="1" applyBorder="1"/>
    <xf numFmtId="0" fontId="13" fillId="3" borderId="2" xfId="0" applyFont="1" applyFill="1" applyBorder="1" applyAlignment="1">
      <alignment horizontal="left" vertical="top"/>
    </xf>
    <xf numFmtId="43" fontId="13" fillId="3" borderId="2" xfId="1" applyFont="1" applyFill="1" applyBorder="1"/>
    <xf numFmtId="14" fontId="8" fillId="0" borderId="9" xfId="0" applyNumberFormat="1" applyFont="1" applyBorder="1" applyAlignment="1">
      <alignment horizontal="right"/>
    </xf>
    <xf numFmtId="0" fontId="8" fillId="0" borderId="10" xfId="0" applyFont="1" applyBorder="1" applyAlignment="1">
      <alignment horizontal="left" vertical="top"/>
    </xf>
    <xf numFmtId="43" fontId="8" fillId="0" borderId="10" xfId="1" applyFont="1" applyBorder="1"/>
    <xf numFmtId="4" fontId="8" fillId="0" borderId="10" xfId="0" applyNumberFormat="1" applyFont="1" applyBorder="1"/>
    <xf numFmtId="0" fontId="8" fillId="0" borderId="12" xfId="0" applyFont="1" applyBorder="1"/>
    <xf numFmtId="4" fontId="13" fillId="0" borderId="2" xfId="0" applyNumberFormat="1" applyFont="1" applyBorder="1"/>
    <xf numFmtId="0" fontId="14" fillId="2" borderId="13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0" fontId="11" fillId="2" borderId="14" xfId="0" applyFont="1" applyFill="1" applyBorder="1" applyAlignment="1">
      <alignment horizontal="center" vertical="top"/>
    </xf>
    <xf numFmtId="0" fontId="8" fillId="0" borderId="28" xfId="0" applyFont="1" applyBorder="1"/>
    <xf numFmtId="14" fontId="8" fillId="0" borderId="15" xfId="0" applyNumberFormat="1" applyFont="1" applyBorder="1" applyAlignment="1">
      <alignment horizontal="right"/>
    </xf>
    <xf numFmtId="0" fontId="8" fillId="0" borderId="16" xfId="0" applyFont="1" applyBorder="1"/>
    <xf numFmtId="43" fontId="8" fillId="0" borderId="16" xfId="1" applyFont="1" applyBorder="1"/>
    <xf numFmtId="0" fontId="8" fillId="0" borderId="11" xfId="0" applyFont="1" applyBorder="1"/>
    <xf numFmtId="3" fontId="8" fillId="0" borderId="2" xfId="0" applyNumberFormat="1" applyFont="1" applyBorder="1"/>
    <xf numFmtId="0" fontId="8" fillId="0" borderId="17" xfId="0" applyFont="1" applyBorder="1" applyAlignment="1">
      <alignment horizontal="right"/>
    </xf>
    <xf numFmtId="0" fontId="8" fillId="0" borderId="18" xfId="0" applyFont="1" applyBorder="1"/>
    <xf numFmtId="0" fontId="13" fillId="0" borderId="18" xfId="0" applyFont="1" applyBorder="1" applyAlignment="1">
      <alignment horizontal="left" vertical="top"/>
    </xf>
    <xf numFmtId="43" fontId="13" fillId="0" borderId="18" xfId="1" applyFont="1" applyBorder="1"/>
    <xf numFmtId="0" fontId="8" fillId="0" borderId="19" xfId="0" applyFont="1" applyBorder="1"/>
    <xf numFmtId="0" fontId="14" fillId="2" borderId="20" xfId="0" applyFont="1" applyFill="1" applyBorder="1" applyAlignment="1">
      <alignment horizontal="center" vertical="top"/>
    </xf>
    <xf numFmtId="0" fontId="14" fillId="2" borderId="21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14" fontId="8" fillId="0" borderId="15" xfId="0" applyNumberFormat="1" applyFont="1" applyBorder="1"/>
    <xf numFmtId="14" fontId="8" fillId="0" borderId="7" xfId="0" applyNumberFormat="1" applyFont="1" applyBorder="1"/>
    <xf numFmtId="43" fontId="8" fillId="0" borderId="2" xfId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22" xfId="0" applyFont="1" applyBorder="1"/>
    <xf numFmtId="0" fontId="8" fillId="0" borderId="6" xfId="0" applyFont="1" applyBorder="1"/>
    <xf numFmtId="0" fontId="13" fillId="0" borderId="6" xfId="0" applyFont="1" applyBorder="1" applyAlignment="1">
      <alignment horizontal="left" vertical="top"/>
    </xf>
    <xf numFmtId="43" fontId="13" fillId="0" borderId="2" xfId="0" applyNumberFormat="1" applyFont="1" applyBorder="1"/>
    <xf numFmtId="14" fontId="8" fillId="3" borderId="23" xfId="0" applyNumberFormat="1" applyFont="1" applyFill="1" applyBorder="1" applyAlignment="1">
      <alignment horizontal="left" vertical="top"/>
    </xf>
    <xf numFmtId="0" fontId="8" fillId="3" borderId="24" xfId="0" applyFont="1" applyFill="1" applyBorder="1" applyAlignment="1">
      <alignment horizontal="left" vertical="top"/>
    </xf>
    <xf numFmtId="0" fontId="8" fillId="3" borderId="24" xfId="0" applyFont="1" applyFill="1" applyBorder="1" applyAlignment="1">
      <alignment horizontal="left" vertical="top" wrapText="1"/>
    </xf>
    <xf numFmtId="0" fontId="13" fillId="3" borderId="24" xfId="0" applyFont="1" applyFill="1" applyBorder="1" applyAlignment="1">
      <alignment vertical="top"/>
    </xf>
    <xf numFmtId="43" fontId="13" fillId="3" borderId="25" xfId="1" applyFont="1" applyFill="1" applyBorder="1" applyAlignment="1">
      <alignment horizontal="left" vertical="top"/>
    </xf>
    <xf numFmtId="43" fontId="8" fillId="3" borderId="14" xfId="1" applyFont="1" applyFill="1" applyBorder="1" applyAlignment="1">
      <alignment horizontal="left" vertical="top"/>
    </xf>
    <xf numFmtId="0" fontId="8" fillId="0" borderId="12" xfId="0" applyFont="1" applyFill="1" applyBorder="1"/>
    <xf numFmtId="0" fontId="8" fillId="0" borderId="2" xfId="0" applyNumberFormat="1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14" fontId="8" fillId="0" borderId="22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43" fontId="13" fillId="0" borderId="6" xfId="1" applyFont="1" applyBorder="1"/>
    <xf numFmtId="0" fontId="8" fillId="0" borderId="26" xfId="0" applyFont="1" applyBorder="1"/>
    <xf numFmtId="0" fontId="14" fillId="2" borderId="3" xfId="0" applyFont="1" applyFill="1" applyBorder="1" applyAlignment="1">
      <alignment horizontal="center" vertical="top"/>
    </xf>
    <xf numFmtId="0" fontId="14" fillId="2" borderId="4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left" vertical="top"/>
    </xf>
    <xf numFmtId="14" fontId="8" fillId="0" borderId="2" xfId="0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/>
    </xf>
    <xf numFmtId="0" fontId="14" fillId="4" borderId="2" xfId="0" applyFont="1" applyFill="1" applyBorder="1" applyAlignment="1">
      <alignment horizontal="center" vertical="top"/>
    </xf>
    <xf numFmtId="43" fontId="8" fillId="4" borderId="4" xfId="1" applyFont="1" applyFill="1" applyBorder="1" applyAlignment="1">
      <alignment horizontal="left" vertical="top"/>
    </xf>
    <xf numFmtId="0" fontId="8" fillId="0" borderId="6" xfId="0" applyFont="1" applyBorder="1" applyAlignment="1">
      <alignment horizontal="right" vertical="top" wrapText="1"/>
    </xf>
    <xf numFmtId="0" fontId="8" fillId="0" borderId="20" xfId="0" applyFont="1" applyBorder="1" applyAlignment="1">
      <alignment horizontal="left" vertical="top"/>
    </xf>
    <xf numFmtId="43" fontId="8" fillId="4" borderId="21" xfId="1" applyFont="1" applyFill="1" applyBorder="1" applyAlignment="1">
      <alignment horizontal="left" vertical="top"/>
    </xf>
    <xf numFmtId="14" fontId="8" fillId="0" borderId="6" xfId="0" applyNumberFormat="1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43" fontId="13" fillId="4" borderId="21" xfId="1" applyFont="1" applyFill="1" applyBorder="1" applyAlignment="1">
      <alignment horizontal="left" vertical="top"/>
    </xf>
    <xf numFmtId="14" fontId="8" fillId="2" borderId="6" xfId="0" applyNumberFormat="1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center" vertical="top"/>
    </xf>
    <xf numFmtId="43" fontId="13" fillId="2" borderId="21" xfId="1" applyFont="1" applyFill="1" applyBorder="1" applyAlignment="1">
      <alignment horizontal="left" vertical="top"/>
    </xf>
    <xf numFmtId="0" fontId="8" fillId="4" borderId="6" xfId="0" applyFont="1" applyFill="1" applyBorder="1"/>
    <xf numFmtId="14" fontId="8" fillId="0" borderId="22" xfId="0" applyNumberFormat="1" applyFont="1" applyBorder="1" applyAlignment="1">
      <alignment horizontal="left"/>
    </xf>
    <xf numFmtId="43" fontId="8" fillId="0" borderId="6" xfId="1" applyFont="1" applyBorder="1"/>
    <xf numFmtId="14" fontId="8" fillId="0" borderId="27" xfId="0" applyNumberFormat="1" applyFont="1" applyBorder="1" applyAlignment="1">
      <alignment horizontal="right"/>
    </xf>
    <xf numFmtId="43" fontId="13" fillId="0" borderId="21" xfId="1" applyFont="1" applyBorder="1"/>
    <xf numFmtId="0" fontId="8" fillId="0" borderId="6" xfId="0" applyFont="1" applyBorder="1" applyAlignment="1">
      <alignment horizontal="left" vertical="top"/>
    </xf>
    <xf numFmtId="43" fontId="8" fillId="4" borderId="2" xfId="1" applyFont="1" applyFill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43" fontId="13" fillId="4" borderId="2" xfId="1" applyFont="1" applyFill="1" applyBorder="1" applyAlignment="1">
      <alignment horizontal="left" vertical="top"/>
    </xf>
    <xf numFmtId="43" fontId="13" fillId="2" borderId="20" xfId="1" applyFont="1" applyFill="1" applyBorder="1" applyAlignment="1">
      <alignment horizontal="left" vertical="top"/>
    </xf>
    <xf numFmtId="0" fontId="8" fillId="4" borderId="20" xfId="0" applyFont="1" applyFill="1" applyBorder="1" applyAlignment="1">
      <alignment horizontal="left" vertical="top"/>
    </xf>
    <xf numFmtId="0" fontId="14" fillId="4" borderId="21" xfId="0" applyFont="1" applyFill="1" applyBorder="1" applyAlignment="1">
      <alignment horizontal="center" vertical="top"/>
    </xf>
    <xf numFmtId="43" fontId="8" fillId="4" borderId="20" xfId="1" applyFont="1" applyFill="1" applyBorder="1" applyAlignment="1">
      <alignment horizontal="left" vertical="top"/>
    </xf>
    <xf numFmtId="9" fontId="8" fillId="4" borderId="20" xfId="0" applyNumberFormat="1" applyFont="1" applyFill="1" applyBorder="1" applyAlignment="1">
      <alignment horizontal="left" vertical="top"/>
    </xf>
    <xf numFmtId="43" fontId="13" fillId="4" borderId="20" xfId="1" applyFont="1" applyFill="1" applyBorder="1" applyAlignment="1">
      <alignment horizontal="left" vertical="top"/>
    </xf>
    <xf numFmtId="14" fontId="11" fillId="2" borderId="6" xfId="0" applyNumberFormat="1" applyFont="1" applyFill="1" applyBorder="1" applyAlignment="1">
      <alignment horizontal="left" vertical="top"/>
    </xf>
    <xf numFmtId="0" fontId="13" fillId="2" borderId="6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center" vertical="top"/>
    </xf>
    <xf numFmtId="0" fontId="13" fillId="4" borderId="6" xfId="0" applyFont="1" applyFill="1" applyBorder="1"/>
    <xf numFmtId="14" fontId="12" fillId="4" borderId="6" xfId="0" applyNumberFormat="1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center" vertical="top"/>
    </xf>
    <xf numFmtId="14" fontId="11" fillId="4" borderId="6" xfId="0" applyNumberFormat="1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 wrapText="1"/>
    </xf>
    <xf numFmtId="0" fontId="13" fillId="4" borderId="20" xfId="0" applyFont="1" applyFill="1" applyBorder="1" applyAlignment="1">
      <alignment horizontal="left" vertical="top"/>
    </xf>
    <xf numFmtId="0" fontId="13" fillId="4" borderId="21" xfId="0" applyFont="1" applyFill="1" applyBorder="1" applyAlignment="1">
      <alignment horizontal="center" vertical="top"/>
    </xf>
    <xf numFmtId="0" fontId="13" fillId="2" borderId="20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right" vertical="top" wrapText="1"/>
    </xf>
    <xf numFmtId="0" fontId="8" fillId="4" borderId="20" xfId="0" applyFont="1" applyFill="1" applyBorder="1" applyAlignment="1">
      <alignment horizontal="left" vertical="top" wrapText="1"/>
    </xf>
    <xf numFmtId="0" fontId="13" fillId="4" borderId="20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/>
    </xf>
    <xf numFmtId="43" fontId="8" fillId="2" borderId="20" xfId="1" applyFont="1" applyFill="1" applyBorder="1" applyAlignment="1">
      <alignment horizontal="left" vertical="top"/>
    </xf>
    <xf numFmtId="14" fontId="8" fillId="0" borderId="15" xfId="0" applyNumberFormat="1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16" xfId="0" applyFont="1" applyBorder="1" applyAlignment="1">
      <alignment horizontal="right" vertical="top" wrapText="1"/>
    </xf>
    <xf numFmtId="0" fontId="14" fillId="4" borderId="16" xfId="0" applyFont="1" applyFill="1" applyBorder="1" applyAlignment="1">
      <alignment horizontal="center" vertical="top"/>
    </xf>
    <xf numFmtId="43" fontId="8" fillId="4" borderId="16" xfId="1" applyFont="1" applyFill="1" applyBorder="1" applyAlignment="1">
      <alignment horizontal="left" vertical="top"/>
    </xf>
    <xf numFmtId="0" fontId="8" fillId="0" borderId="29" xfId="0" applyFont="1" applyBorder="1"/>
    <xf numFmtId="14" fontId="8" fillId="0" borderId="30" xfId="0" applyNumberFormat="1" applyFont="1" applyBorder="1" applyAlignment="1">
      <alignment horizontal="left" vertical="top"/>
    </xf>
    <xf numFmtId="0" fontId="8" fillId="0" borderId="25" xfId="0" applyFont="1" applyBorder="1" applyAlignment="1">
      <alignment horizontal="right" vertical="top" wrapText="1"/>
    </xf>
    <xf numFmtId="0" fontId="8" fillId="0" borderId="25" xfId="0" applyFont="1" applyBorder="1" applyAlignment="1">
      <alignment horizontal="left" vertical="top"/>
    </xf>
    <xf numFmtId="0" fontId="14" fillId="4" borderId="25" xfId="0" applyFont="1" applyFill="1" applyBorder="1" applyAlignment="1">
      <alignment horizontal="center" vertical="top"/>
    </xf>
    <xf numFmtId="43" fontId="8" fillId="4" borderId="25" xfId="1" applyFont="1" applyFill="1" applyBorder="1" applyAlignment="1">
      <alignment horizontal="left" vertical="top"/>
    </xf>
    <xf numFmtId="0" fontId="8" fillId="0" borderId="17" xfId="0" applyFont="1" applyBorder="1"/>
    <xf numFmtId="43" fontId="13" fillId="0" borderId="18" xfId="0" applyNumberFormat="1" applyFont="1" applyBorder="1"/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vertical="top" wrapText="1"/>
    </xf>
    <xf numFmtId="0" fontId="8" fillId="0" borderId="0" xfId="0" applyFont="1" applyBorder="1" applyAlignment="1">
      <alignment horizontal="left" vertical="top"/>
    </xf>
    <xf numFmtId="0" fontId="11" fillId="4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303"/>
  <sheetViews>
    <sheetView showGridLines="0" tabSelected="1" workbookViewId="0">
      <selection activeCell="D1" sqref="D1"/>
    </sheetView>
  </sheetViews>
  <sheetFormatPr baseColWidth="10" defaultRowHeight="14.4" x14ac:dyDescent="0.3"/>
  <cols>
    <col min="1" max="1" width="14.88671875" customWidth="1"/>
    <col min="2" max="2" width="19" customWidth="1"/>
    <col min="3" max="3" width="9.5546875" customWidth="1"/>
    <col min="4" max="4" width="62.109375" customWidth="1"/>
    <col min="5" max="5" width="26.6640625" customWidth="1"/>
    <col min="6" max="6" width="19.88671875" customWidth="1"/>
    <col min="7" max="7" width="55.33203125" customWidth="1"/>
    <col min="8" max="8" width="41.5546875" bestFit="1" customWidth="1"/>
    <col min="10" max="10" width="12.6640625" bestFit="1" customWidth="1"/>
  </cols>
  <sheetData>
    <row r="1" spans="1:261" ht="18" x14ac:dyDescent="0.35">
      <c r="A1" s="30"/>
      <c r="B1" s="30"/>
      <c r="C1" s="30"/>
      <c r="D1" s="30"/>
      <c r="E1" s="31" t="s">
        <v>0</v>
      </c>
      <c r="F1" s="30"/>
      <c r="G1" s="30"/>
    </row>
    <row r="2" spans="1:261" ht="18" x14ac:dyDescent="0.35">
      <c r="A2" s="30"/>
      <c r="B2" s="30"/>
      <c r="C2" s="30"/>
      <c r="D2" s="30"/>
      <c r="E2" s="31" t="s">
        <v>1</v>
      </c>
      <c r="F2" s="30"/>
      <c r="G2" s="30"/>
    </row>
    <row r="3" spans="1:261" ht="18" x14ac:dyDescent="0.35">
      <c r="A3" s="30"/>
      <c r="B3" s="30"/>
      <c r="C3" s="30"/>
      <c r="D3" s="30"/>
      <c r="E3" s="31" t="s">
        <v>2</v>
      </c>
      <c r="F3" s="30"/>
      <c r="G3" s="30"/>
    </row>
    <row r="4" spans="1:261" s="1" customFormat="1" ht="14.25" customHeight="1" x14ac:dyDescent="0.35">
      <c r="A4" s="171" t="s">
        <v>3</v>
      </c>
      <c r="B4" s="171"/>
      <c r="C4" s="171"/>
      <c r="D4" s="171"/>
      <c r="E4" s="171"/>
      <c r="F4" s="171"/>
      <c r="G4" s="32"/>
    </row>
    <row r="5" spans="1:261" s="1" customFormat="1" ht="14.25" customHeight="1" x14ac:dyDescent="0.35">
      <c r="A5" s="172" t="s">
        <v>77</v>
      </c>
      <c r="B5" s="172"/>
      <c r="C5" s="172"/>
      <c r="D5" s="172"/>
      <c r="E5" s="172"/>
      <c r="F5" s="172"/>
      <c r="G5" s="32"/>
      <c r="H5" s="2"/>
      <c r="I5" s="2"/>
    </row>
    <row r="6" spans="1:261" s="4" customFormat="1" ht="14.25" customHeight="1" x14ac:dyDescent="0.3">
      <c r="A6" s="45" t="s">
        <v>4</v>
      </c>
      <c r="B6" s="45" t="s">
        <v>5</v>
      </c>
      <c r="C6" s="33" t="s">
        <v>6</v>
      </c>
      <c r="D6" s="45" t="s">
        <v>7</v>
      </c>
      <c r="E6" s="34" t="s">
        <v>8</v>
      </c>
      <c r="F6" s="35" t="s">
        <v>9</v>
      </c>
      <c r="G6" s="35" t="s">
        <v>10</v>
      </c>
      <c r="H6" s="3"/>
    </row>
    <row r="7" spans="1:261" s="7" customFormat="1" ht="14.25" customHeight="1" x14ac:dyDescent="0.35">
      <c r="A7" s="173" t="s">
        <v>11</v>
      </c>
      <c r="B7" s="174"/>
      <c r="C7" s="174"/>
      <c r="D7" s="174"/>
      <c r="E7" s="174"/>
      <c r="F7" s="175"/>
      <c r="G7" s="36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ht="18" x14ac:dyDescent="0.35">
      <c r="A8" s="37">
        <v>45231</v>
      </c>
      <c r="B8" s="38" t="s">
        <v>12</v>
      </c>
      <c r="C8" s="38"/>
      <c r="D8" s="38" t="s">
        <v>13</v>
      </c>
      <c r="E8" s="39">
        <v>591923</v>
      </c>
      <c r="F8" s="40"/>
      <c r="G8" s="41" t="s">
        <v>78</v>
      </c>
    </row>
    <row r="9" spans="1:261" ht="18" x14ac:dyDescent="0.35">
      <c r="A9" s="37">
        <v>45232</v>
      </c>
      <c r="B9" s="38" t="s">
        <v>12</v>
      </c>
      <c r="C9" s="38"/>
      <c r="D9" s="38" t="s">
        <v>13</v>
      </c>
      <c r="E9" s="39">
        <v>534578</v>
      </c>
      <c r="F9" s="40"/>
      <c r="G9" s="41" t="s">
        <v>78</v>
      </c>
    </row>
    <row r="10" spans="1:261" ht="18" x14ac:dyDescent="0.35">
      <c r="A10" s="37">
        <v>45233</v>
      </c>
      <c r="B10" s="38" t="s">
        <v>12</v>
      </c>
      <c r="C10" s="38"/>
      <c r="D10" s="38" t="s">
        <v>13</v>
      </c>
      <c r="E10" s="39">
        <v>520090</v>
      </c>
      <c r="F10" s="40"/>
      <c r="G10" s="41" t="s">
        <v>78</v>
      </c>
    </row>
    <row r="11" spans="1:261" ht="18" x14ac:dyDescent="0.35">
      <c r="A11" s="37">
        <v>45234</v>
      </c>
      <c r="B11" s="38" t="s">
        <v>12</v>
      </c>
      <c r="C11" s="38"/>
      <c r="D11" s="38" t="s">
        <v>13</v>
      </c>
      <c r="E11" s="39">
        <v>253253</v>
      </c>
      <c r="F11" s="40"/>
      <c r="G11" s="41" t="s">
        <v>78</v>
      </c>
    </row>
    <row r="12" spans="1:261" ht="18" x14ac:dyDescent="0.35">
      <c r="A12" s="37">
        <v>45235</v>
      </c>
      <c r="B12" s="38" t="s">
        <v>12</v>
      </c>
      <c r="C12" s="38"/>
      <c r="D12" s="38" t="s">
        <v>13</v>
      </c>
      <c r="E12" s="39">
        <v>5330</v>
      </c>
      <c r="F12" s="40"/>
      <c r="G12" s="41" t="s">
        <v>78</v>
      </c>
    </row>
    <row r="13" spans="1:261" ht="18" x14ac:dyDescent="0.35">
      <c r="A13" s="37">
        <v>45236</v>
      </c>
      <c r="B13" s="38" t="s">
        <v>12</v>
      </c>
      <c r="C13" s="38"/>
      <c r="D13" s="38" t="s">
        <v>13</v>
      </c>
      <c r="E13" s="39">
        <v>21320</v>
      </c>
      <c r="F13" s="40"/>
      <c r="G13" s="41" t="s">
        <v>78</v>
      </c>
    </row>
    <row r="14" spans="1:261" ht="18" x14ac:dyDescent="0.35">
      <c r="A14" s="37">
        <v>45237</v>
      </c>
      <c r="B14" s="38" t="s">
        <v>12</v>
      </c>
      <c r="C14" s="38"/>
      <c r="D14" s="38" t="s">
        <v>13</v>
      </c>
      <c r="E14" s="39">
        <v>656373</v>
      </c>
      <c r="F14" s="40"/>
      <c r="G14" s="41" t="s">
        <v>78</v>
      </c>
    </row>
    <row r="15" spans="1:261" ht="18" x14ac:dyDescent="0.35">
      <c r="A15" s="37">
        <v>45238</v>
      </c>
      <c r="B15" s="38" t="s">
        <v>12</v>
      </c>
      <c r="C15" s="38"/>
      <c r="D15" s="38" t="s">
        <v>13</v>
      </c>
      <c r="E15" s="39">
        <v>466457</v>
      </c>
      <c r="F15" s="40"/>
      <c r="G15" s="41" t="s">
        <v>78</v>
      </c>
    </row>
    <row r="16" spans="1:261" ht="18" x14ac:dyDescent="0.35">
      <c r="A16" s="37">
        <v>45239</v>
      </c>
      <c r="B16" s="38" t="s">
        <v>12</v>
      </c>
      <c r="C16" s="38"/>
      <c r="D16" s="38" t="s">
        <v>13</v>
      </c>
      <c r="E16" s="39">
        <v>508474.33</v>
      </c>
      <c r="F16" s="40"/>
      <c r="G16" s="41" t="s">
        <v>78</v>
      </c>
    </row>
    <row r="17" spans="1:7" ht="18" x14ac:dyDescent="0.35">
      <c r="A17" s="37">
        <v>45240</v>
      </c>
      <c r="B17" s="38" t="s">
        <v>12</v>
      </c>
      <c r="C17" s="38"/>
      <c r="D17" s="38" t="s">
        <v>13</v>
      </c>
      <c r="E17" s="39">
        <v>329883</v>
      </c>
      <c r="F17" s="40"/>
      <c r="G17" s="41" t="s">
        <v>78</v>
      </c>
    </row>
    <row r="18" spans="1:7" ht="18" x14ac:dyDescent="0.35">
      <c r="A18" s="37">
        <v>45241</v>
      </c>
      <c r="B18" s="38" t="s">
        <v>12</v>
      </c>
      <c r="C18" s="38"/>
      <c r="D18" s="38" t="s">
        <v>13</v>
      </c>
      <c r="E18" s="39">
        <v>155402</v>
      </c>
      <c r="F18" s="40"/>
      <c r="G18" s="41" t="s">
        <v>78</v>
      </c>
    </row>
    <row r="19" spans="1:7" ht="18" x14ac:dyDescent="0.35">
      <c r="A19" s="37">
        <v>45242</v>
      </c>
      <c r="B19" s="38" t="s">
        <v>12</v>
      </c>
      <c r="C19" s="38"/>
      <c r="D19" s="38" t="s">
        <v>13</v>
      </c>
      <c r="E19" s="39">
        <v>3375</v>
      </c>
      <c r="F19" s="40"/>
      <c r="G19" s="41" t="s">
        <v>78</v>
      </c>
    </row>
    <row r="20" spans="1:7" ht="18" x14ac:dyDescent="0.35">
      <c r="A20" s="37">
        <v>45243</v>
      </c>
      <c r="B20" s="38" t="s">
        <v>12</v>
      </c>
      <c r="C20" s="38"/>
      <c r="D20" s="38" t="s">
        <v>13</v>
      </c>
      <c r="E20" s="39">
        <v>451236</v>
      </c>
      <c r="F20" s="40"/>
      <c r="G20" s="41" t="s">
        <v>78</v>
      </c>
    </row>
    <row r="21" spans="1:7" ht="18" x14ac:dyDescent="0.35">
      <c r="A21" s="37">
        <v>45244</v>
      </c>
      <c r="B21" s="38" t="s">
        <v>12</v>
      </c>
      <c r="C21" s="38"/>
      <c r="D21" s="38" t="s">
        <v>13</v>
      </c>
      <c r="E21" s="39">
        <v>441144</v>
      </c>
      <c r="F21" s="40"/>
      <c r="G21" s="41" t="s">
        <v>78</v>
      </c>
    </row>
    <row r="22" spans="1:7" ht="18" x14ac:dyDescent="0.35">
      <c r="A22" s="37">
        <v>45245</v>
      </c>
      <c r="B22" s="38" t="s">
        <v>12</v>
      </c>
      <c r="C22" s="38"/>
      <c r="D22" s="38" t="s">
        <v>13</v>
      </c>
      <c r="E22" s="39">
        <v>452104</v>
      </c>
      <c r="F22" s="40"/>
      <c r="G22" s="41" t="s">
        <v>78</v>
      </c>
    </row>
    <row r="23" spans="1:7" ht="18" x14ac:dyDescent="0.35">
      <c r="A23" s="37">
        <v>45246</v>
      </c>
      <c r="B23" s="38" t="s">
        <v>12</v>
      </c>
      <c r="C23" s="38"/>
      <c r="D23" s="38" t="s">
        <v>13</v>
      </c>
      <c r="E23" s="39">
        <v>416771</v>
      </c>
      <c r="F23" s="40"/>
      <c r="G23" s="41" t="s">
        <v>78</v>
      </c>
    </row>
    <row r="24" spans="1:7" ht="18" x14ac:dyDescent="0.35">
      <c r="A24" s="37">
        <v>45247</v>
      </c>
      <c r="B24" s="38" t="s">
        <v>12</v>
      </c>
      <c r="C24" s="38"/>
      <c r="D24" s="38" t="s">
        <v>13</v>
      </c>
      <c r="E24" s="39">
        <v>267130</v>
      </c>
      <c r="F24" s="40"/>
      <c r="G24" s="41" t="s">
        <v>78</v>
      </c>
    </row>
    <row r="25" spans="1:7" ht="18" x14ac:dyDescent="0.35">
      <c r="A25" s="37">
        <v>45248</v>
      </c>
      <c r="B25" s="38" t="s">
        <v>12</v>
      </c>
      <c r="C25" s="38"/>
      <c r="D25" s="38" t="s">
        <v>13</v>
      </c>
      <c r="E25" s="39">
        <v>555655</v>
      </c>
      <c r="F25" s="40"/>
      <c r="G25" s="41" t="s">
        <v>78</v>
      </c>
    </row>
    <row r="26" spans="1:7" ht="18" x14ac:dyDescent="0.35">
      <c r="A26" s="37">
        <v>45249</v>
      </c>
      <c r="B26" s="38" t="s">
        <v>12</v>
      </c>
      <c r="C26" s="38"/>
      <c r="D26" s="38" t="s">
        <v>13</v>
      </c>
      <c r="E26" s="39">
        <v>6576</v>
      </c>
      <c r="F26" s="40"/>
      <c r="G26" s="41" t="s">
        <v>78</v>
      </c>
    </row>
    <row r="27" spans="1:7" ht="18" x14ac:dyDescent="0.35">
      <c r="A27" s="37">
        <v>45250</v>
      </c>
      <c r="B27" s="38" t="s">
        <v>12</v>
      </c>
      <c r="C27" s="38"/>
      <c r="D27" s="38" t="s">
        <v>13</v>
      </c>
      <c r="E27" s="39">
        <v>619733</v>
      </c>
      <c r="F27" s="40"/>
      <c r="G27" s="41" t="s">
        <v>78</v>
      </c>
    </row>
    <row r="28" spans="1:7" ht="18" x14ac:dyDescent="0.35">
      <c r="A28" s="37">
        <v>45251</v>
      </c>
      <c r="B28" s="38" t="s">
        <v>12</v>
      </c>
      <c r="C28" s="38"/>
      <c r="D28" s="38" t="s">
        <v>13</v>
      </c>
      <c r="E28" s="39">
        <v>607298</v>
      </c>
      <c r="F28" s="40"/>
      <c r="G28" s="41" t="s">
        <v>78</v>
      </c>
    </row>
    <row r="29" spans="1:7" ht="18" x14ac:dyDescent="0.35">
      <c r="A29" s="37">
        <v>45252</v>
      </c>
      <c r="B29" s="38" t="s">
        <v>12</v>
      </c>
      <c r="C29" s="38"/>
      <c r="D29" s="38" t="s">
        <v>13</v>
      </c>
      <c r="E29" s="39">
        <v>477566</v>
      </c>
      <c r="F29" s="40"/>
      <c r="G29" s="41" t="s">
        <v>78</v>
      </c>
    </row>
    <row r="30" spans="1:7" ht="18" x14ac:dyDescent="0.35">
      <c r="A30" s="37">
        <v>45253</v>
      </c>
      <c r="B30" s="38" t="s">
        <v>12</v>
      </c>
      <c r="C30" s="38"/>
      <c r="D30" s="38" t="s">
        <v>13</v>
      </c>
      <c r="E30" s="39">
        <v>533755</v>
      </c>
      <c r="F30" s="40"/>
      <c r="G30" s="41" t="s">
        <v>78</v>
      </c>
    </row>
    <row r="31" spans="1:7" ht="18" x14ac:dyDescent="0.35">
      <c r="A31" s="37">
        <v>45254</v>
      </c>
      <c r="B31" s="38" t="s">
        <v>12</v>
      </c>
      <c r="C31" s="38"/>
      <c r="D31" s="38" t="s">
        <v>13</v>
      </c>
      <c r="E31" s="39">
        <v>891643</v>
      </c>
      <c r="F31" s="40"/>
      <c r="G31" s="41" t="s">
        <v>78</v>
      </c>
    </row>
    <row r="32" spans="1:7" ht="18" x14ac:dyDescent="0.35">
      <c r="A32" s="37">
        <v>45255</v>
      </c>
      <c r="B32" s="38" t="s">
        <v>12</v>
      </c>
      <c r="C32" s="38"/>
      <c r="D32" s="38" t="s">
        <v>13</v>
      </c>
      <c r="E32" s="39">
        <v>221102</v>
      </c>
      <c r="F32" s="40"/>
      <c r="G32" s="41" t="s">
        <v>78</v>
      </c>
    </row>
    <row r="33" spans="1:7" ht="18" x14ac:dyDescent="0.35">
      <c r="A33" s="37">
        <v>45256</v>
      </c>
      <c r="B33" s="38" t="s">
        <v>12</v>
      </c>
      <c r="C33" s="38"/>
      <c r="D33" s="38" t="s">
        <v>13</v>
      </c>
      <c r="E33" s="39">
        <v>13935</v>
      </c>
      <c r="F33" s="40"/>
      <c r="G33" s="41" t="s">
        <v>78</v>
      </c>
    </row>
    <row r="34" spans="1:7" ht="18" x14ac:dyDescent="0.35">
      <c r="A34" s="37">
        <v>45257</v>
      </c>
      <c r="B34" s="38" t="s">
        <v>12</v>
      </c>
      <c r="C34" s="38"/>
      <c r="D34" s="38" t="s">
        <v>13</v>
      </c>
      <c r="E34" s="39">
        <v>848825</v>
      </c>
      <c r="F34" s="40"/>
      <c r="G34" s="41" t="s">
        <v>78</v>
      </c>
    </row>
    <row r="35" spans="1:7" ht="18" x14ac:dyDescent="0.35">
      <c r="A35" s="37">
        <v>45258</v>
      </c>
      <c r="B35" s="38" t="s">
        <v>12</v>
      </c>
      <c r="C35" s="38"/>
      <c r="D35" s="38" t="s">
        <v>13</v>
      </c>
      <c r="E35" s="39">
        <v>662440</v>
      </c>
      <c r="F35" s="40"/>
      <c r="G35" s="41" t="s">
        <v>78</v>
      </c>
    </row>
    <row r="36" spans="1:7" ht="18" x14ac:dyDescent="0.35">
      <c r="A36" s="37">
        <v>45259</v>
      </c>
      <c r="B36" s="38" t="s">
        <v>12</v>
      </c>
      <c r="C36" s="38"/>
      <c r="D36" s="38" t="s">
        <v>13</v>
      </c>
      <c r="E36" s="39">
        <v>651931</v>
      </c>
      <c r="F36" s="40"/>
      <c r="G36" s="41" t="s">
        <v>78</v>
      </c>
    </row>
    <row r="37" spans="1:7" ht="18" x14ac:dyDescent="0.35">
      <c r="A37" s="37">
        <v>45260</v>
      </c>
      <c r="B37" s="38" t="s">
        <v>12</v>
      </c>
      <c r="C37" s="38"/>
      <c r="D37" s="38" t="s">
        <v>13</v>
      </c>
      <c r="E37" s="39">
        <v>524949</v>
      </c>
      <c r="F37" s="40"/>
      <c r="G37" s="41" t="s">
        <v>78</v>
      </c>
    </row>
    <row r="38" spans="1:7" ht="18" x14ac:dyDescent="0.35">
      <c r="A38" s="42"/>
      <c r="B38" s="38"/>
      <c r="C38" s="38"/>
      <c r="D38" s="43" t="s">
        <v>14</v>
      </c>
      <c r="E38" s="44">
        <f>SUM(E8:E37)</f>
        <v>12690251.33</v>
      </c>
      <c r="F38" s="40"/>
      <c r="G38" s="38"/>
    </row>
    <row r="39" spans="1:7" s="8" customFormat="1" ht="14.25" customHeight="1" x14ac:dyDescent="0.35">
      <c r="A39" s="176" t="s">
        <v>79</v>
      </c>
      <c r="B39" s="176"/>
      <c r="C39" s="176"/>
      <c r="D39" s="176"/>
      <c r="E39" s="176"/>
      <c r="F39" s="176"/>
      <c r="G39" s="38"/>
    </row>
    <row r="40" spans="1:7" ht="18" x14ac:dyDescent="0.35">
      <c r="A40" s="37">
        <v>45245</v>
      </c>
      <c r="B40" s="38" t="s">
        <v>15</v>
      </c>
      <c r="C40" s="38">
        <v>1</v>
      </c>
      <c r="D40" s="38" t="s">
        <v>80</v>
      </c>
      <c r="E40" s="39">
        <v>1223333</v>
      </c>
      <c r="F40" s="38"/>
      <c r="G40" s="41" t="s">
        <v>81</v>
      </c>
    </row>
    <row r="41" spans="1:7" ht="18" x14ac:dyDescent="0.35">
      <c r="A41" s="37">
        <v>45246</v>
      </c>
      <c r="B41" s="38" t="s">
        <v>15</v>
      </c>
      <c r="C41" s="38">
        <v>2</v>
      </c>
      <c r="D41" s="46" t="s">
        <v>82</v>
      </c>
      <c r="E41" s="39">
        <v>10863252</v>
      </c>
      <c r="F41" s="38"/>
      <c r="G41" s="41" t="s">
        <v>81</v>
      </c>
    </row>
    <row r="42" spans="1:7" ht="18" x14ac:dyDescent="0.35">
      <c r="A42" s="47">
        <v>45258</v>
      </c>
      <c r="B42" s="38" t="s">
        <v>15</v>
      </c>
      <c r="C42" s="38">
        <v>3</v>
      </c>
      <c r="D42" s="46" t="s">
        <v>83</v>
      </c>
      <c r="E42" s="39">
        <v>806050.01</v>
      </c>
      <c r="F42" s="38"/>
      <c r="G42" s="48" t="s">
        <v>64</v>
      </c>
    </row>
    <row r="43" spans="1:7" ht="18" x14ac:dyDescent="0.35">
      <c r="A43" s="42"/>
      <c r="B43" s="38"/>
      <c r="C43" s="38"/>
      <c r="D43" s="49" t="s">
        <v>16</v>
      </c>
      <c r="E43" s="44">
        <f>SUM(E40:E42)</f>
        <v>12892635.01</v>
      </c>
      <c r="F43" s="38"/>
      <c r="G43" s="38"/>
    </row>
    <row r="44" spans="1:7" s="9" customFormat="1" ht="18" x14ac:dyDescent="0.35">
      <c r="A44" s="50"/>
      <c r="B44" s="51"/>
      <c r="C44" s="51"/>
      <c r="D44" s="52" t="s">
        <v>17</v>
      </c>
      <c r="E44" s="53"/>
      <c r="F44" s="51"/>
      <c r="G44" s="51"/>
    </row>
    <row r="45" spans="1:7" s="1" customFormat="1" ht="14.25" customHeight="1" x14ac:dyDescent="0.35">
      <c r="A45" s="54"/>
      <c r="B45" s="46" t="s">
        <v>15</v>
      </c>
      <c r="C45" s="46"/>
      <c r="D45" s="55"/>
      <c r="E45" s="56"/>
      <c r="F45" s="57"/>
      <c r="G45" s="58"/>
    </row>
    <row r="46" spans="1:7" ht="18" x14ac:dyDescent="0.35">
      <c r="A46" s="43"/>
      <c r="B46" s="43"/>
      <c r="C46" s="43"/>
      <c r="D46" s="43" t="s">
        <v>18</v>
      </c>
      <c r="E46" s="43"/>
      <c r="F46" s="59">
        <f>F45</f>
        <v>0</v>
      </c>
      <c r="G46" s="43"/>
    </row>
    <row r="47" spans="1:7" ht="18.600000000000001" thickBot="1" x14ac:dyDescent="0.4">
      <c r="A47" s="60"/>
      <c r="B47" s="61"/>
      <c r="C47" s="61"/>
      <c r="D47" s="62" t="s">
        <v>19</v>
      </c>
      <c r="E47" s="61"/>
      <c r="F47" s="61"/>
      <c r="G47" s="63"/>
    </row>
    <row r="48" spans="1:7" ht="18" x14ac:dyDescent="0.35">
      <c r="A48" s="64">
        <v>45237</v>
      </c>
      <c r="B48" s="65" t="s">
        <v>20</v>
      </c>
      <c r="C48" s="65">
        <v>44430</v>
      </c>
      <c r="D48" s="65" t="s">
        <v>84</v>
      </c>
      <c r="E48" s="65"/>
      <c r="F48" s="66">
        <v>3800</v>
      </c>
      <c r="G48" s="65" t="s">
        <v>95</v>
      </c>
    </row>
    <row r="49" spans="1:7" ht="18" x14ac:dyDescent="0.35">
      <c r="A49" s="37">
        <v>45238</v>
      </c>
      <c r="B49" s="38" t="s">
        <v>20</v>
      </c>
      <c r="C49" s="38">
        <v>44431</v>
      </c>
      <c r="D49" s="38" t="s">
        <v>85</v>
      </c>
      <c r="E49" s="40"/>
      <c r="F49" s="39">
        <v>21888.240000000002</v>
      </c>
      <c r="G49" s="67" t="s">
        <v>86</v>
      </c>
    </row>
    <row r="50" spans="1:7" ht="18.600000000000001" thickBot="1" x14ac:dyDescent="0.4">
      <c r="A50" s="37">
        <v>45238</v>
      </c>
      <c r="B50" s="38" t="s">
        <v>20</v>
      </c>
      <c r="C50" s="38">
        <v>44432</v>
      </c>
      <c r="D50" s="38" t="s">
        <v>87</v>
      </c>
      <c r="E50" s="38"/>
      <c r="F50" s="39">
        <v>10000</v>
      </c>
      <c r="G50" s="41" t="s">
        <v>88</v>
      </c>
    </row>
    <row r="51" spans="1:7" ht="18" x14ac:dyDescent="0.35">
      <c r="A51" s="37">
        <v>45238</v>
      </c>
      <c r="B51" s="38" t="s">
        <v>20</v>
      </c>
      <c r="C51" s="65">
        <v>44433</v>
      </c>
      <c r="D51" s="38" t="s">
        <v>89</v>
      </c>
      <c r="E51" s="38"/>
      <c r="F51" s="39">
        <v>10000</v>
      </c>
      <c r="G51" s="41" t="s">
        <v>88</v>
      </c>
    </row>
    <row r="52" spans="1:7" ht="18" x14ac:dyDescent="0.35">
      <c r="A52" s="37">
        <v>45238</v>
      </c>
      <c r="B52" s="38" t="s">
        <v>20</v>
      </c>
      <c r="C52" s="38">
        <v>44434</v>
      </c>
      <c r="D52" s="38" t="s">
        <v>90</v>
      </c>
      <c r="E52" s="38"/>
      <c r="F52" s="39">
        <v>10000</v>
      </c>
      <c r="G52" s="41" t="s">
        <v>88</v>
      </c>
    </row>
    <row r="53" spans="1:7" ht="18.600000000000001" thickBot="1" x14ac:dyDescent="0.4">
      <c r="A53" s="37">
        <v>45238</v>
      </c>
      <c r="B53" s="38" t="s">
        <v>20</v>
      </c>
      <c r="C53" s="38">
        <v>44435</v>
      </c>
      <c r="D53" s="38" t="s">
        <v>91</v>
      </c>
      <c r="E53" s="38"/>
      <c r="F53" s="39">
        <v>10000</v>
      </c>
      <c r="G53" s="41" t="s">
        <v>88</v>
      </c>
    </row>
    <row r="54" spans="1:7" ht="18" x14ac:dyDescent="0.35">
      <c r="A54" s="37">
        <v>45238</v>
      </c>
      <c r="B54" s="38" t="s">
        <v>20</v>
      </c>
      <c r="C54" s="65">
        <v>44436</v>
      </c>
      <c r="D54" s="68" t="s">
        <v>92</v>
      </c>
      <c r="E54" s="38"/>
      <c r="F54" s="39">
        <v>10000</v>
      </c>
      <c r="G54" s="41" t="s">
        <v>88</v>
      </c>
    </row>
    <row r="55" spans="1:7" ht="18" x14ac:dyDescent="0.35">
      <c r="A55" s="37">
        <v>45240</v>
      </c>
      <c r="B55" s="38" t="s">
        <v>20</v>
      </c>
      <c r="C55" s="38">
        <v>44437</v>
      </c>
      <c r="D55" s="38" t="s">
        <v>47</v>
      </c>
      <c r="E55" s="38"/>
      <c r="F55" s="39">
        <v>751.26</v>
      </c>
      <c r="G55" s="41" t="s">
        <v>93</v>
      </c>
    </row>
    <row r="56" spans="1:7" ht="18.600000000000001" thickBot="1" x14ac:dyDescent="0.4">
      <c r="A56" s="37">
        <v>45212</v>
      </c>
      <c r="B56" s="38" t="s">
        <v>20</v>
      </c>
      <c r="C56" s="38">
        <v>44438</v>
      </c>
      <c r="D56" s="38" t="s">
        <v>94</v>
      </c>
      <c r="E56" s="38"/>
      <c r="F56" s="39">
        <v>6780</v>
      </c>
      <c r="G56" s="41" t="s">
        <v>95</v>
      </c>
    </row>
    <row r="57" spans="1:7" ht="18" x14ac:dyDescent="0.35">
      <c r="A57" s="37">
        <v>45244</v>
      </c>
      <c r="B57" s="38" t="s">
        <v>20</v>
      </c>
      <c r="C57" s="65">
        <v>44439</v>
      </c>
      <c r="D57" s="38" t="s">
        <v>96</v>
      </c>
      <c r="E57" s="38"/>
      <c r="F57" s="39">
        <v>33535.58</v>
      </c>
      <c r="G57" s="41" t="s">
        <v>65</v>
      </c>
    </row>
    <row r="58" spans="1:7" ht="18" x14ac:dyDescent="0.35">
      <c r="A58" s="37">
        <v>45246</v>
      </c>
      <c r="B58" s="38" t="s">
        <v>20</v>
      </c>
      <c r="C58" s="38">
        <v>44440</v>
      </c>
      <c r="D58" s="38" t="s">
        <v>97</v>
      </c>
      <c r="E58" s="38"/>
      <c r="F58" s="39">
        <v>120566.92</v>
      </c>
      <c r="G58" s="41" t="s">
        <v>98</v>
      </c>
    </row>
    <row r="59" spans="1:7" ht="18.600000000000001" thickBot="1" x14ac:dyDescent="0.4">
      <c r="A59" s="37">
        <v>45247</v>
      </c>
      <c r="B59" s="38" t="s">
        <v>20</v>
      </c>
      <c r="C59" s="38">
        <v>44441</v>
      </c>
      <c r="D59" s="38" t="s">
        <v>85</v>
      </c>
      <c r="E59" s="38"/>
      <c r="F59" s="39">
        <v>0</v>
      </c>
      <c r="G59" s="41" t="s">
        <v>44</v>
      </c>
    </row>
    <row r="60" spans="1:7" ht="18" x14ac:dyDescent="0.35">
      <c r="A60" s="37">
        <v>45247</v>
      </c>
      <c r="B60" s="38" t="s">
        <v>20</v>
      </c>
      <c r="C60" s="65">
        <v>44442</v>
      </c>
      <c r="D60" s="38" t="s">
        <v>85</v>
      </c>
      <c r="E60" s="38"/>
      <c r="F60" s="39">
        <v>56727</v>
      </c>
      <c r="G60" s="38" t="s">
        <v>99</v>
      </c>
    </row>
    <row r="61" spans="1:7" ht="18" x14ac:dyDescent="0.35">
      <c r="A61" s="37">
        <v>45250</v>
      </c>
      <c r="B61" s="38" t="s">
        <v>20</v>
      </c>
      <c r="C61" s="38">
        <v>44443</v>
      </c>
      <c r="D61" s="38" t="s">
        <v>100</v>
      </c>
      <c r="E61" s="38"/>
      <c r="F61" s="39">
        <v>7000</v>
      </c>
      <c r="G61" s="41" t="s">
        <v>88</v>
      </c>
    </row>
    <row r="62" spans="1:7" ht="18.600000000000001" thickBot="1" x14ac:dyDescent="0.4">
      <c r="A62" s="37">
        <v>45251</v>
      </c>
      <c r="B62" s="38" t="s">
        <v>20</v>
      </c>
      <c r="C62" s="38">
        <v>44444</v>
      </c>
      <c r="D62" s="38" t="s">
        <v>101</v>
      </c>
      <c r="E62" s="38"/>
      <c r="F62" s="39">
        <v>14400</v>
      </c>
      <c r="G62" s="41" t="s">
        <v>95</v>
      </c>
    </row>
    <row r="63" spans="1:7" ht="18" x14ac:dyDescent="0.35">
      <c r="A63" s="37">
        <v>45252</v>
      </c>
      <c r="B63" s="38" t="s">
        <v>20</v>
      </c>
      <c r="C63" s="65">
        <v>44445</v>
      </c>
      <c r="D63" s="38" t="s">
        <v>68</v>
      </c>
      <c r="E63" s="38"/>
      <c r="F63" s="39">
        <v>3000</v>
      </c>
      <c r="G63" s="41" t="s">
        <v>102</v>
      </c>
    </row>
    <row r="64" spans="1:7" ht="18" x14ac:dyDescent="0.35">
      <c r="A64" s="37">
        <v>45252</v>
      </c>
      <c r="B64" s="38" t="s">
        <v>20</v>
      </c>
      <c r="C64" s="38">
        <v>44446</v>
      </c>
      <c r="D64" s="38" t="s">
        <v>50</v>
      </c>
      <c r="E64" s="38"/>
      <c r="F64" s="39">
        <v>3000</v>
      </c>
      <c r="G64" s="41" t="s">
        <v>102</v>
      </c>
    </row>
    <row r="65" spans="1:7" ht="18.600000000000001" thickBot="1" x14ac:dyDescent="0.4">
      <c r="A65" s="37">
        <v>45253</v>
      </c>
      <c r="B65" s="38" t="s">
        <v>20</v>
      </c>
      <c r="C65" s="38">
        <v>44447</v>
      </c>
      <c r="D65" s="38" t="s">
        <v>49</v>
      </c>
      <c r="E65" s="38"/>
      <c r="F65" s="39">
        <v>1500</v>
      </c>
      <c r="G65" s="41" t="s">
        <v>59</v>
      </c>
    </row>
    <row r="66" spans="1:7" ht="18" x14ac:dyDescent="0.35">
      <c r="A66" s="37">
        <v>45253</v>
      </c>
      <c r="B66" s="38" t="s">
        <v>20</v>
      </c>
      <c r="C66" s="65">
        <v>44448</v>
      </c>
      <c r="D66" s="38" t="s">
        <v>67</v>
      </c>
      <c r="E66" s="38"/>
      <c r="F66" s="39">
        <v>1500</v>
      </c>
      <c r="G66" s="41" t="s">
        <v>59</v>
      </c>
    </row>
    <row r="67" spans="1:7" ht="18" x14ac:dyDescent="0.35">
      <c r="A67" s="37">
        <v>45253</v>
      </c>
      <c r="B67" s="38" t="s">
        <v>20</v>
      </c>
      <c r="C67" s="38">
        <v>44449</v>
      </c>
      <c r="D67" s="38" t="s">
        <v>61</v>
      </c>
      <c r="E67" s="38"/>
      <c r="F67" s="39">
        <v>14250</v>
      </c>
      <c r="G67" s="41" t="s">
        <v>103</v>
      </c>
    </row>
    <row r="68" spans="1:7" ht="18.600000000000001" thickBot="1" x14ac:dyDescent="0.4">
      <c r="A68" s="37">
        <v>45253</v>
      </c>
      <c r="B68" s="38" t="s">
        <v>20</v>
      </c>
      <c r="C68" s="38">
        <v>44450</v>
      </c>
      <c r="D68" s="38" t="s">
        <v>104</v>
      </c>
      <c r="E68" s="38"/>
      <c r="F68" s="39">
        <v>39900</v>
      </c>
      <c r="G68" s="41" t="s">
        <v>105</v>
      </c>
    </row>
    <row r="69" spans="1:7" ht="18" x14ac:dyDescent="0.35">
      <c r="A69" s="37">
        <v>45253</v>
      </c>
      <c r="B69" s="38" t="s">
        <v>20</v>
      </c>
      <c r="C69" s="65">
        <v>44451</v>
      </c>
      <c r="D69" s="38" t="s">
        <v>106</v>
      </c>
      <c r="E69" s="38"/>
      <c r="F69" s="39">
        <v>14750</v>
      </c>
      <c r="G69" s="41" t="s">
        <v>107</v>
      </c>
    </row>
    <row r="70" spans="1:7" ht="18" x14ac:dyDescent="0.35">
      <c r="A70" s="37">
        <v>45253</v>
      </c>
      <c r="B70" s="38" t="s">
        <v>20</v>
      </c>
      <c r="C70" s="38">
        <v>44452</v>
      </c>
      <c r="D70" s="38" t="s">
        <v>43</v>
      </c>
      <c r="E70" s="38"/>
      <c r="F70" s="39">
        <v>10200.959999999999</v>
      </c>
      <c r="G70" s="41" t="s">
        <v>108</v>
      </c>
    </row>
    <row r="71" spans="1:7" ht="18.600000000000001" thickBot="1" x14ac:dyDescent="0.4">
      <c r="A71" s="37">
        <v>45253</v>
      </c>
      <c r="B71" s="38" t="s">
        <v>20</v>
      </c>
      <c r="C71" s="38">
        <v>44453</v>
      </c>
      <c r="D71" s="38" t="s">
        <v>109</v>
      </c>
      <c r="E71" s="38"/>
      <c r="F71" s="39">
        <v>19000</v>
      </c>
      <c r="G71" s="41" t="s">
        <v>108</v>
      </c>
    </row>
    <row r="72" spans="1:7" ht="18" x14ac:dyDescent="0.35">
      <c r="A72" s="37">
        <v>45253</v>
      </c>
      <c r="B72" s="38" t="s">
        <v>20</v>
      </c>
      <c r="C72" s="65">
        <v>44454</v>
      </c>
      <c r="D72" s="38" t="s">
        <v>51</v>
      </c>
      <c r="E72" s="38"/>
      <c r="F72" s="39">
        <v>5000</v>
      </c>
      <c r="G72" s="41" t="s">
        <v>108</v>
      </c>
    </row>
    <row r="73" spans="1:7" ht="18" x14ac:dyDescent="0.35">
      <c r="A73" s="37">
        <v>45253</v>
      </c>
      <c r="B73" s="38" t="s">
        <v>20</v>
      </c>
      <c r="C73" s="38">
        <v>44455</v>
      </c>
      <c r="D73" s="38" t="s">
        <v>110</v>
      </c>
      <c r="E73" s="38"/>
      <c r="F73" s="39">
        <v>5000</v>
      </c>
      <c r="G73" s="41" t="s">
        <v>108</v>
      </c>
    </row>
    <row r="74" spans="1:7" ht="18.600000000000001" thickBot="1" x14ac:dyDescent="0.4">
      <c r="A74" s="37">
        <v>45253</v>
      </c>
      <c r="B74" s="38" t="s">
        <v>20</v>
      </c>
      <c r="C74" s="38">
        <v>44456</v>
      </c>
      <c r="D74" s="38" t="s">
        <v>45</v>
      </c>
      <c r="E74" s="38"/>
      <c r="F74" s="39">
        <v>8500</v>
      </c>
      <c r="G74" s="41" t="s">
        <v>108</v>
      </c>
    </row>
    <row r="75" spans="1:7" ht="18" x14ac:dyDescent="0.35">
      <c r="A75" s="37">
        <v>45253</v>
      </c>
      <c r="B75" s="38" t="s">
        <v>20</v>
      </c>
      <c r="C75" s="65">
        <v>44457</v>
      </c>
      <c r="D75" s="38" t="s">
        <v>60</v>
      </c>
      <c r="E75" s="38"/>
      <c r="F75" s="39">
        <v>8500</v>
      </c>
      <c r="G75" s="41" t="s">
        <v>108</v>
      </c>
    </row>
    <row r="76" spans="1:7" ht="18" x14ac:dyDescent="0.35">
      <c r="A76" s="37">
        <v>45253</v>
      </c>
      <c r="B76" s="38" t="s">
        <v>20</v>
      </c>
      <c r="C76" s="38">
        <v>44458</v>
      </c>
      <c r="D76" s="38" t="s">
        <v>21</v>
      </c>
      <c r="E76" s="38"/>
      <c r="F76" s="39">
        <v>8500</v>
      </c>
      <c r="G76" s="41" t="s">
        <v>108</v>
      </c>
    </row>
    <row r="77" spans="1:7" ht="18.600000000000001" thickBot="1" x14ac:dyDescent="0.4">
      <c r="A77" s="37">
        <v>45253</v>
      </c>
      <c r="B77" s="38" t="s">
        <v>20</v>
      </c>
      <c r="C77" s="38">
        <v>44459</v>
      </c>
      <c r="D77" s="38" t="s">
        <v>50</v>
      </c>
      <c r="E77" s="38"/>
      <c r="F77" s="39">
        <v>8500</v>
      </c>
      <c r="G77" s="41" t="s">
        <v>108</v>
      </c>
    </row>
    <row r="78" spans="1:7" ht="18" x14ac:dyDescent="0.35">
      <c r="A78" s="37">
        <v>45253</v>
      </c>
      <c r="B78" s="38" t="s">
        <v>20</v>
      </c>
      <c r="C78" s="65">
        <v>44460</v>
      </c>
      <c r="D78" s="38" t="s">
        <v>68</v>
      </c>
      <c r="E78" s="38"/>
      <c r="F78" s="39">
        <v>8500</v>
      </c>
      <c r="G78" s="41" t="s">
        <v>108</v>
      </c>
    </row>
    <row r="79" spans="1:7" ht="18" x14ac:dyDescent="0.35">
      <c r="A79" s="37">
        <v>45253</v>
      </c>
      <c r="B79" s="38" t="s">
        <v>20</v>
      </c>
      <c r="C79" s="38">
        <v>44461</v>
      </c>
      <c r="D79" s="38" t="s">
        <v>69</v>
      </c>
      <c r="E79" s="38"/>
      <c r="F79" s="39">
        <v>8500</v>
      </c>
      <c r="G79" s="41" t="s">
        <v>108</v>
      </c>
    </row>
    <row r="80" spans="1:7" ht="18.600000000000001" thickBot="1" x14ac:dyDescent="0.4">
      <c r="A80" s="37">
        <v>45253</v>
      </c>
      <c r="B80" s="38" t="s">
        <v>20</v>
      </c>
      <c r="C80" s="38">
        <v>44462</v>
      </c>
      <c r="D80" s="38" t="s">
        <v>67</v>
      </c>
      <c r="E80" s="38"/>
      <c r="F80" s="39">
        <v>10200.959999999999</v>
      </c>
      <c r="G80" s="41" t="s">
        <v>108</v>
      </c>
    </row>
    <row r="81" spans="1:7" ht="18" x14ac:dyDescent="0.35">
      <c r="A81" s="37">
        <v>45253</v>
      </c>
      <c r="B81" s="38" t="s">
        <v>20</v>
      </c>
      <c r="C81" s="65">
        <v>44463</v>
      </c>
      <c r="D81" s="38" t="s">
        <v>42</v>
      </c>
      <c r="E81" s="38"/>
      <c r="F81" s="39">
        <v>12523</v>
      </c>
      <c r="G81" s="41" t="s">
        <v>108</v>
      </c>
    </row>
    <row r="82" spans="1:7" ht="18" x14ac:dyDescent="0.35">
      <c r="A82" s="37">
        <v>45253</v>
      </c>
      <c r="B82" s="38" t="s">
        <v>20</v>
      </c>
      <c r="C82" s="38">
        <v>44464</v>
      </c>
      <c r="D82" s="38" t="s">
        <v>47</v>
      </c>
      <c r="E82" s="38"/>
      <c r="F82" s="39">
        <v>12523</v>
      </c>
      <c r="G82" s="41" t="s">
        <v>108</v>
      </c>
    </row>
    <row r="83" spans="1:7" ht="18.600000000000001" thickBot="1" x14ac:dyDescent="0.4">
      <c r="A83" s="37">
        <v>45253</v>
      </c>
      <c r="B83" s="38" t="s">
        <v>20</v>
      </c>
      <c r="C83" s="38">
        <v>44465</v>
      </c>
      <c r="D83" s="38" t="s">
        <v>111</v>
      </c>
      <c r="E83" s="38"/>
      <c r="F83" s="39">
        <v>15000</v>
      </c>
      <c r="G83" s="41" t="s">
        <v>108</v>
      </c>
    </row>
    <row r="84" spans="1:7" ht="18" x14ac:dyDescent="0.35">
      <c r="A84" s="37">
        <v>45253</v>
      </c>
      <c r="B84" s="38" t="s">
        <v>20</v>
      </c>
      <c r="C84" s="65">
        <v>44466</v>
      </c>
      <c r="D84" s="38" t="s">
        <v>112</v>
      </c>
      <c r="E84" s="38"/>
      <c r="F84" s="39">
        <v>10200.959999999999</v>
      </c>
      <c r="G84" s="41" t="s">
        <v>108</v>
      </c>
    </row>
    <row r="85" spans="1:7" ht="18" x14ac:dyDescent="0.35">
      <c r="A85" s="37">
        <v>45253</v>
      </c>
      <c r="B85" s="38" t="s">
        <v>20</v>
      </c>
      <c r="C85" s="38">
        <v>44467</v>
      </c>
      <c r="D85" s="38" t="s">
        <v>66</v>
      </c>
      <c r="E85" s="38"/>
      <c r="F85" s="39">
        <v>16698</v>
      </c>
      <c r="G85" s="41" t="s">
        <v>108</v>
      </c>
    </row>
    <row r="86" spans="1:7" ht="18.600000000000001" thickBot="1" x14ac:dyDescent="0.4">
      <c r="A86" s="37">
        <v>45253</v>
      </c>
      <c r="B86" s="38" t="s">
        <v>20</v>
      </c>
      <c r="C86" s="38">
        <v>44468</v>
      </c>
      <c r="D86" s="38" t="s">
        <v>49</v>
      </c>
      <c r="E86" s="38"/>
      <c r="F86" s="39">
        <v>10200.959999999999</v>
      </c>
      <c r="G86" s="41" t="s">
        <v>108</v>
      </c>
    </row>
    <row r="87" spans="1:7" ht="18.600000000000001" thickBot="1" x14ac:dyDescent="0.4">
      <c r="A87" s="37">
        <v>45253</v>
      </c>
      <c r="B87" s="38" t="s">
        <v>20</v>
      </c>
      <c r="C87" s="65">
        <v>44469</v>
      </c>
      <c r="D87" s="38" t="s">
        <v>46</v>
      </c>
      <c r="E87" s="38"/>
      <c r="F87" s="39">
        <v>10200</v>
      </c>
      <c r="G87" s="41" t="s">
        <v>108</v>
      </c>
    </row>
    <row r="88" spans="1:7" ht="18.600000000000001" thickBot="1" x14ac:dyDescent="0.4">
      <c r="A88" s="37">
        <v>45259</v>
      </c>
      <c r="B88" s="38" t="s">
        <v>20</v>
      </c>
      <c r="C88" s="65">
        <v>44470</v>
      </c>
      <c r="D88" s="38" t="s">
        <v>113</v>
      </c>
      <c r="E88" s="38"/>
      <c r="F88" s="39">
        <v>0</v>
      </c>
      <c r="G88" s="41" t="s">
        <v>44</v>
      </c>
    </row>
    <row r="89" spans="1:7" ht="18.600000000000001" thickBot="1" x14ac:dyDescent="0.4">
      <c r="A89" s="37">
        <v>45259</v>
      </c>
      <c r="B89" s="38" t="s">
        <v>20</v>
      </c>
      <c r="C89" s="65">
        <v>44471</v>
      </c>
      <c r="D89" s="38" t="s">
        <v>113</v>
      </c>
      <c r="E89" s="38"/>
      <c r="F89" s="39">
        <v>25000</v>
      </c>
      <c r="G89" s="41" t="s">
        <v>108</v>
      </c>
    </row>
    <row r="90" spans="1:7" ht="18.600000000000001" thickBot="1" x14ac:dyDescent="0.4">
      <c r="A90" s="37">
        <v>45259</v>
      </c>
      <c r="B90" s="38" t="s">
        <v>20</v>
      </c>
      <c r="C90" s="65">
        <v>44472</v>
      </c>
      <c r="D90" s="38" t="s">
        <v>114</v>
      </c>
      <c r="E90" s="38"/>
      <c r="F90" s="39">
        <v>156357.29999999999</v>
      </c>
      <c r="G90" s="41" t="s">
        <v>115</v>
      </c>
    </row>
    <row r="91" spans="1:7" ht="18" x14ac:dyDescent="0.35">
      <c r="A91" s="37">
        <v>45259</v>
      </c>
      <c r="B91" s="38" t="s">
        <v>20</v>
      </c>
      <c r="C91" s="65">
        <v>44473</v>
      </c>
      <c r="D91" s="38" t="s">
        <v>116</v>
      </c>
      <c r="E91" s="38"/>
      <c r="F91" s="39">
        <v>5000</v>
      </c>
      <c r="G91" s="41" t="s">
        <v>88</v>
      </c>
    </row>
    <row r="92" spans="1:7" ht="18.600000000000001" thickBot="1" x14ac:dyDescent="0.4">
      <c r="A92" s="69"/>
      <c r="B92" s="38"/>
      <c r="C92" s="70"/>
      <c r="D92" s="71" t="s">
        <v>22</v>
      </c>
      <c r="E92" s="70"/>
      <c r="F92" s="72">
        <f>SUM(F48:F91)</f>
        <v>767454.1399999999</v>
      </c>
      <c r="G92" s="73"/>
    </row>
    <row r="93" spans="1:7" s="1" customFormat="1" ht="14.25" customHeight="1" thickBot="1" x14ac:dyDescent="0.4">
      <c r="A93" s="74"/>
      <c r="B93" s="75"/>
      <c r="C93" s="75"/>
      <c r="D93" s="76" t="s">
        <v>23</v>
      </c>
      <c r="E93" s="75"/>
      <c r="F93" s="75"/>
      <c r="G93" s="38"/>
    </row>
    <row r="94" spans="1:7" ht="18.600000000000001" thickBot="1" x14ac:dyDescent="0.4">
      <c r="A94" s="77">
        <v>45233</v>
      </c>
      <c r="B94" s="65" t="s">
        <v>15</v>
      </c>
      <c r="C94" s="65">
        <v>6249</v>
      </c>
      <c r="D94" s="65" t="s">
        <v>117</v>
      </c>
      <c r="E94" s="65"/>
      <c r="F94" s="66">
        <v>3360</v>
      </c>
      <c r="G94" s="67" t="s">
        <v>52</v>
      </c>
    </row>
    <row r="95" spans="1:7" ht="18.600000000000001" thickBot="1" x14ac:dyDescent="0.4">
      <c r="A95" s="77">
        <v>45233</v>
      </c>
      <c r="B95" s="38" t="s">
        <v>15</v>
      </c>
      <c r="C95" s="38">
        <v>6250</v>
      </c>
      <c r="D95" s="38" t="s">
        <v>118</v>
      </c>
      <c r="E95" s="38"/>
      <c r="F95" s="39">
        <v>2750</v>
      </c>
      <c r="G95" s="67" t="s">
        <v>52</v>
      </c>
    </row>
    <row r="96" spans="1:7" ht="18.600000000000001" thickBot="1" x14ac:dyDescent="0.4">
      <c r="A96" s="77">
        <v>45233</v>
      </c>
      <c r="B96" s="38" t="s">
        <v>15</v>
      </c>
      <c r="C96" s="38">
        <v>6251</v>
      </c>
      <c r="D96" s="38" t="s">
        <v>119</v>
      </c>
      <c r="E96" s="38"/>
      <c r="F96" s="39">
        <v>11917.5</v>
      </c>
      <c r="G96" s="67" t="s">
        <v>120</v>
      </c>
    </row>
    <row r="97" spans="1:7" ht="18.600000000000001" thickBot="1" x14ac:dyDescent="0.4">
      <c r="A97" s="77">
        <v>45233</v>
      </c>
      <c r="B97" s="38" t="s">
        <v>15</v>
      </c>
      <c r="C97" s="65">
        <v>6252</v>
      </c>
      <c r="D97" s="38" t="s">
        <v>121</v>
      </c>
      <c r="E97" s="38"/>
      <c r="F97" s="39">
        <v>1810</v>
      </c>
      <c r="G97" s="41" t="s">
        <v>52</v>
      </c>
    </row>
    <row r="98" spans="1:7" ht="18.600000000000001" thickBot="1" x14ac:dyDescent="0.4">
      <c r="A98" s="77">
        <v>45233</v>
      </c>
      <c r="B98" s="38" t="s">
        <v>15</v>
      </c>
      <c r="C98" s="38">
        <v>6253</v>
      </c>
      <c r="D98" s="38" t="s">
        <v>122</v>
      </c>
      <c r="E98" s="38"/>
      <c r="F98" s="39">
        <v>32000</v>
      </c>
      <c r="G98" s="41" t="s">
        <v>123</v>
      </c>
    </row>
    <row r="99" spans="1:7" ht="15.75" customHeight="1" thickBot="1" x14ac:dyDescent="0.4">
      <c r="A99" s="77">
        <v>45233</v>
      </c>
      <c r="B99" s="38" t="s">
        <v>15</v>
      </c>
      <c r="C99" s="38">
        <v>6254</v>
      </c>
      <c r="D99" s="38" t="s">
        <v>124</v>
      </c>
      <c r="E99" s="38"/>
      <c r="F99" s="39">
        <v>3800</v>
      </c>
      <c r="G99" s="67" t="s">
        <v>52</v>
      </c>
    </row>
    <row r="100" spans="1:7" ht="18.600000000000001" thickBot="1" x14ac:dyDescent="0.4">
      <c r="A100" s="77">
        <v>45233</v>
      </c>
      <c r="B100" s="38" t="s">
        <v>15</v>
      </c>
      <c r="C100" s="65">
        <v>6255</v>
      </c>
      <c r="D100" s="38" t="s">
        <v>125</v>
      </c>
      <c r="E100" s="38"/>
      <c r="F100" s="39">
        <v>1810</v>
      </c>
      <c r="G100" s="67" t="s">
        <v>52</v>
      </c>
    </row>
    <row r="101" spans="1:7" ht="18.600000000000001" thickBot="1" x14ac:dyDescent="0.4">
      <c r="A101" s="77">
        <v>45233</v>
      </c>
      <c r="B101" s="38" t="s">
        <v>15</v>
      </c>
      <c r="C101" s="38">
        <v>6256</v>
      </c>
      <c r="D101" s="38" t="s">
        <v>71</v>
      </c>
      <c r="E101" s="38"/>
      <c r="F101" s="39">
        <v>2070</v>
      </c>
      <c r="G101" s="41" t="s">
        <v>52</v>
      </c>
    </row>
    <row r="102" spans="1:7" ht="18.600000000000001" thickBot="1" x14ac:dyDescent="0.4">
      <c r="A102" s="77">
        <v>45233</v>
      </c>
      <c r="B102" s="38" t="s">
        <v>15</v>
      </c>
      <c r="C102" s="38">
        <v>6257</v>
      </c>
      <c r="D102" s="38" t="s">
        <v>126</v>
      </c>
      <c r="E102" s="38"/>
      <c r="F102" s="39">
        <v>12556.24</v>
      </c>
      <c r="G102" s="41" t="s">
        <v>127</v>
      </c>
    </row>
    <row r="103" spans="1:7" ht="18.600000000000001" thickBot="1" x14ac:dyDescent="0.4">
      <c r="A103" s="77">
        <v>45233</v>
      </c>
      <c r="B103" s="38" t="s">
        <v>15</v>
      </c>
      <c r="C103" s="65">
        <v>6258</v>
      </c>
      <c r="D103" s="38" t="s">
        <v>128</v>
      </c>
      <c r="E103" s="38"/>
      <c r="F103" s="39">
        <v>1160</v>
      </c>
      <c r="G103" s="41" t="s">
        <v>52</v>
      </c>
    </row>
    <row r="104" spans="1:7" ht="18.600000000000001" thickBot="1" x14ac:dyDescent="0.4">
      <c r="A104" s="77">
        <v>45233</v>
      </c>
      <c r="B104" s="38" t="s">
        <v>15</v>
      </c>
      <c r="C104" s="38">
        <v>6259</v>
      </c>
      <c r="D104" s="38" t="s">
        <v>56</v>
      </c>
      <c r="E104" s="38"/>
      <c r="F104" s="39">
        <v>1750</v>
      </c>
      <c r="G104" s="41" t="s">
        <v>52</v>
      </c>
    </row>
    <row r="105" spans="1:7" ht="18.600000000000001" thickBot="1" x14ac:dyDescent="0.4">
      <c r="A105" s="77">
        <v>45233</v>
      </c>
      <c r="B105" s="38" t="s">
        <v>15</v>
      </c>
      <c r="C105" s="38">
        <v>6260</v>
      </c>
      <c r="D105" s="38" t="s">
        <v>57</v>
      </c>
      <c r="E105" s="38"/>
      <c r="F105" s="39">
        <v>4750</v>
      </c>
      <c r="G105" s="41" t="s">
        <v>52</v>
      </c>
    </row>
    <row r="106" spans="1:7" ht="18" x14ac:dyDescent="0.35">
      <c r="A106" s="77">
        <v>45233</v>
      </c>
      <c r="B106" s="38" t="s">
        <v>15</v>
      </c>
      <c r="C106" s="65">
        <v>6261</v>
      </c>
      <c r="D106" s="38" t="s">
        <v>57</v>
      </c>
      <c r="E106" s="38"/>
      <c r="F106" s="39">
        <v>4750</v>
      </c>
      <c r="G106" s="41" t="s">
        <v>52</v>
      </c>
    </row>
    <row r="107" spans="1:7" ht="18" x14ac:dyDescent="0.35">
      <c r="A107" s="78">
        <v>45239</v>
      </c>
      <c r="B107" s="38" t="s">
        <v>15</v>
      </c>
      <c r="C107" s="38">
        <v>6262</v>
      </c>
      <c r="D107" s="38" t="s">
        <v>129</v>
      </c>
      <c r="E107" s="38"/>
      <c r="F107" s="39">
        <v>6939.56</v>
      </c>
      <c r="G107" s="67" t="s">
        <v>127</v>
      </c>
    </row>
    <row r="108" spans="1:7" ht="18.600000000000001" thickBot="1" x14ac:dyDescent="0.4">
      <c r="A108" s="78">
        <v>45239</v>
      </c>
      <c r="B108" s="38" t="s">
        <v>15</v>
      </c>
      <c r="C108" s="38">
        <v>6263</v>
      </c>
      <c r="D108" s="38" t="s">
        <v>62</v>
      </c>
      <c r="E108" s="38"/>
      <c r="F108" s="39">
        <v>34347.25</v>
      </c>
      <c r="G108" s="41" t="s">
        <v>127</v>
      </c>
    </row>
    <row r="109" spans="1:7" ht="18" x14ac:dyDescent="0.35">
      <c r="A109" s="78">
        <v>45239</v>
      </c>
      <c r="B109" s="38" t="s">
        <v>15</v>
      </c>
      <c r="C109" s="65">
        <v>6264</v>
      </c>
      <c r="D109" s="38" t="s">
        <v>130</v>
      </c>
      <c r="E109" s="38"/>
      <c r="F109" s="39">
        <v>3522.5</v>
      </c>
      <c r="G109" s="67" t="s">
        <v>52</v>
      </c>
    </row>
    <row r="110" spans="1:7" ht="18" x14ac:dyDescent="0.35">
      <c r="A110" s="78">
        <v>45239</v>
      </c>
      <c r="B110" s="38" t="s">
        <v>15</v>
      </c>
      <c r="C110" s="38">
        <v>6265</v>
      </c>
      <c r="D110" s="38" t="s">
        <v>53</v>
      </c>
      <c r="E110" s="38"/>
      <c r="F110" s="39">
        <v>5350</v>
      </c>
      <c r="G110" s="67" t="s">
        <v>52</v>
      </c>
    </row>
    <row r="111" spans="1:7" ht="18.600000000000001" thickBot="1" x14ac:dyDescent="0.4">
      <c r="A111" s="78">
        <v>45239</v>
      </c>
      <c r="B111" s="38" t="s">
        <v>15</v>
      </c>
      <c r="C111" s="38">
        <v>6266</v>
      </c>
      <c r="D111" s="38" t="s">
        <v>71</v>
      </c>
      <c r="E111" s="38"/>
      <c r="F111" s="39">
        <v>4320</v>
      </c>
      <c r="G111" s="67" t="s">
        <v>131</v>
      </c>
    </row>
    <row r="112" spans="1:7" ht="18" x14ac:dyDescent="0.35">
      <c r="A112" s="78">
        <v>45239</v>
      </c>
      <c r="B112" s="38" t="s">
        <v>15</v>
      </c>
      <c r="C112" s="65">
        <v>6267</v>
      </c>
      <c r="D112" s="38" t="s">
        <v>73</v>
      </c>
      <c r="E112" s="38"/>
      <c r="F112" s="39">
        <v>3550</v>
      </c>
      <c r="G112" s="67" t="s">
        <v>52</v>
      </c>
    </row>
    <row r="113" spans="1:7" ht="18" x14ac:dyDescent="0.35">
      <c r="A113" s="78">
        <v>45239</v>
      </c>
      <c r="B113" s="38" t="s">
        <v>15</v>
      </c>
      <c r="C113" s="38">
        <v>6268</v>
      </c>
      <c r="D113" s="38" t="s">
        <v>121</v>
      </c>
      <c r="E113" s="38"/>
      <c r="F113" s="39">
        <v>3007.5</v>
      </c>
      <c r="G113" s="67" t="s">
        <v>52</v>
      </c>
    </row>
    <row r="114" spans="1:7" ht="18.600000000000001" thickBot="1" x14ac:dyDescent="0.4">
      <c r="A114" s="78">
        <v>45239</v>
      </c>
      <c r="B114" s="38" t="s">
        <v>15</v>
      </c>
      <c r="C114" s="38">
        <v>6269</v>
      </c>
      <c r="D114" s="38" t="s">
        <v>132</v>
      </c>
      <c r="E114" s="38"/>
      <c r="F114" s="39">
        <v>24860</v>
      </c>
      <c r="G114" s="41" t="s">
        <v>133</v>
      </c>
    </row>
    <row r="115" spans="1:7" ht="18" x14ac:dyDescent="0.35">
      <c r="A115" s="78">
        <v>45239</v>
      </c>
      <c r="B115" s="38" t="s">
        <v>15</v>
      </c>
      <c r="C115" s="65">
        <v>6270</v>
      </c>
      <c r="D115" s="38" t="s">
        <v>128</v>
      </c>
      <c r="E115" s="38"/>
      <c r="F115" s="39">
        <v>1160</v>
      </c>
      <c r="G115" s="41" t="s">
        <v>134</v>
      </c>
    </row>
    <row r="116" spans="1:7" ht="18" x14ac:dyDescent="0.35">
      <c r="A116" s="78">
        <v>45239</v>
      </c>
      <c r="B116" s="38" t="s">
        <v>15</v>
      </c>
      <c r="C116" s="38">
        <v>6271</v>
      </c>
      <c r="D116" s="38" t="s">
        <v>135</v>
      </c>
      <c r="E116" s="38"/>
      <c r="F116" s="39">
        <v>25000</v>
      </c>
      <c r="G116" s="41" t="s">
        <v>136</v>
      </c>
    </row>
    <row r="117" spans="1:7" ht="18.600000000000001" thickBot="1" x14ac:dyDescent="0.4">
      <c r="A117" s="78">
        <v>45239</v>
      </c>
      <c r="B117" s="38" t="s">
        <v>15</v>
      </c>
      <c r="C117" s="38">
        <v>6272</v>
      </c>
      <c r="D117" s="38" t="s">
        <v>53</v>
      </c>
      <c r="E117" s="38"/>
      <c r="F117" s="39">
        <v>25000</v>
      </c>
      <c r="G117" s="41" t="s">
        <v>136</v>
      </c>
    </row>
    <row r="118" spans="1:7" ht="18" x14ac:dyDescent="0.35">
      <c r="A118" s="78">
        <v>45239</v>
      </c>
      <c r="B118" s="38" t="s">
        <v>15</v>
      </c>
      <c r="C118" s="65">
        <v>6273</v>
      </c>
      <c r="D118" s="38" t="s">
        <v>137</v>
      </c>
      <c r="E118" s="38"/>
      <c r="F118" s="79">
        <v>25000</v>
      </c>
      <c r="G118" s="41" t="s">
        <v>136</v>
      </c>
    </row>
    <row r="119" spans="1:7" ht="18" x14ac:dyDescent="0.35">
      <c r="A119" s="78">
        <v>45239</v>
      </c>
      <c r="B119" s="38" t="s">
        <v>15</v>
      </c>
      <c r="C119" s="38">
        <v>6274</v>
      </c>
      <c r="D119" s="38" t="s">
        <v>70</v>
      </c>
      <c r="E119" s="38"/>
      <c r="F119" s="39">
        <v>25000</v>
      </c>
      <c r="G119" s="41" t="s">
        <v>136</v>
      </c>
    </row>
    <row r="120" spans="1:7" ht="18.600000000000001" thickBot="1" x14ac:dyDescent="0.4">
      <c r="A120" s="78">
        <v>45239</v>
      </c>
      <c r="B120" s="38" t="s">
        <v>15</v>
      </c>
      <c r="C120" s="38">
        <v>6275</v>
      </c>
      <c r="D120" s="38" t="s">
        <v>138</v>
      </c>
      <c r="E120" s="38"/>
      <c r="F120" s="39">
        <v>25000</v>
      </c>
      <c r="G120" s="41" t="s">
        <v>136</v>
      </c>
    </row>
    <row r="121" spans="1:7" ht="18" x14ac:dyDescent="0.35">
      <c r="A121" s="78">
        <v>45239</v>
      </c>
      <c r="B121" s="38" t="s">
        <v>15</v>
      </c>
      <c r="C121" s="65">
        <v>6276</v>
      </c>
      <c r="D121" s="38" t="s">
        <v>139</v>
      </c>
      <c r="E121" s="38"/>
      <c r="F121" s="39">
        <v>25000</v>
      </c>
      <c r="G121" s="41" t="s">
        <v>136</v>
      </c>
    </row>
    <row r="122" spans="1:7" ht="18" x14ac:dyDescent="0.35">
      <c r="A122" s="78">
        <v>45239</v>
      </c>
      <c r="B122" s="38" t="s">
        <v>15</v>
      </c>
      <c r="C122" s="38">
        <v>6277</v>
      </c>
      <c r="D122" s="38" t="s">
        <v>140</v>
      </c>
      <c r="E122" s="38"/>
      <c r="F122" s="39">
        <v>25000</v>
      </c>
      <c r="G122" s="41" t="s">
        <v>136</v>
      </c>
    </row>
    <row r="123" spans="1:7" ht="18.600000000000001" thickBot="1" x14ac:dyDescent="0.4">
      <c r="A123" s="78">
        <v>45239</v>
      </c>
      <c r="B123" s="38" t="s">
        <v>15</v>
      </c>
      <c r="C123" s="38">
        <v>6278</v>
      </c>
      <c r="D123" s="38" t="s">
        <v>54</v>
      </c>
      <c r="E123" s="38"/>
      <c r="F123" s="39">
        <v>25000</v>
      </c>
      <c r="G123" s="41" t="s">
        <v>136</v>
      </c>
    </row>
    <row r="124" spans="1:7" ht="18" x14ac:dyDescent="0.35">
      <c r="A124" s="78">
        <v>45239</v>
      </c>
      <c r="B124" s="38" t="s">
        <v>15</v>
      </c>
      <c r="C124" s="65">
        <v>6279</v>
      </c>
      <c r="D124" s="38" t="s">
        <v>141</v>
      </c>
      <c r="E124" s="38"/>
      <c r="F124" s="39">
        <v>25000</v>
      </c>
      <c r="G124" s="41" t="s">
        <v>136</v>
      </c>
    </row>
    <row r="125" spans="1:7" ht="18" x14ac:dyDescent="0.35">
      <c r="A125" s="78">
        <v>45239</v>
      </c>
      <c r="B125" s="38" t="s">
        <v>15</v>
      </c>
      <c r="C125" s="38">
        <v>6280</v>
      </c>
      <c r="D125" s="38" t="s">
        <v>55</v>
      </c>
      <c r="E125" s="38"/>
      <c r="F125" s="39">
        <v>1000</v>
      </c>
      <c r="G125" s="41" t="s">
        <v>136</v>
      </c>
    </row>
    <row r="126" spans="1:7" ht="18" x14ac:dyDescent="0.35">
      <c r="A126" s="78">
        <v>45239</v>
      </c>
      <c r="B126" s="38" t="s">
        <v>15</v>
      </c>
      <c r="C126" s="38">
        <v>6281</v>
      </c>
      <c r="D126" s="38" t="s">
        <v>142</v>
      </c>
      <c r="E126" s="38"/>
      <c r="F126" s="39">
        <v>18335</v>
      </c>
      <c r="G126" s="41" t="s">
        <v>143</v>
      </c>
    </row>
    <row r="127" spans="1:7" ht="18" x14ac:dyDescent="0.35">
      <c r="A127" s="78">
        <v>45239</v>
      </c>
      <c r="B127" s="38" t="s">
        <v>15</v>
      </c>
      <c r="C127" s="38">
        <v>6282</v>
      </c>
      <c r="D127" s="38" t="s">
        <v>144</v>
      </c>
      <c r="E127" s="38"/>
      <c r="F127" s="39">
        <v>35191.58</v>
      </c>
      <c r="G127" s="41" t="s">
        <v>145</v>
      </c>
    </row>
    <row r="128" spans="1:7" ht="18" x14ac:dyDescent="0.35">
      <c r="A128" s="78">
        <v>45244</v>
      </c>
      <c r="B128" s="38" t="s">
        <v>15</v>
      </c>
      <c r="C128" s="80">
        <v>6283</v>
      </c>
      <c r="D128" s="38" t="s">
        <v>71</v>
      </c>
      <c r="E128" s="38"/>
      <c r="F128" s="39">
        <v>7130</v>
      </c>
      <c r="G128" s="41" t="s">
        <v>52</v>
      </c>
    </row>
    <row r="129" spans="1:7" ht="18" x14ac:dyDescent="0.35">
      <c r="A129" s="78">
        <v>45245</v>
      </c>
      <c r="B129" s="38" t="s">
        <v>15</v>
      </c>
      <c r="C129" s="38">
        <v>6284</v>
      </c>
      <c r="D129" s="38" t="s">
        <v>119</v>
      </c>
      <c r="E129" s="38"/>
      <c r="F129" s="39">
        <v>4900</v>
      </c>
      <c r="G129" s="41" t="s">
        <v>52</v>
      </c>
    </row>
    <row r="130" spans="1:7" ht="18" x14ac:dyDescent="0.35">
      <c r="A130" s="78">
        <v>45245</v>
      </c>
      <c r="B130" s="38" t="s">
        <v>15</v>
      </c>
      <c r="C130" s="38">
        <v>6285</v>
      </c>
      <c r="D130" s="38" t="s">
        <v>126</v>
      </c>
      <c r="E130" s="38"/>
      <c r="F130" s="39">
        <v>6278.13</v>
      </c>
      <c r="G130" s="41" t="s">
        <v>146</v>
      </c>
    </row>
    <row r="131" spans="1:7" ht="18" x14ac:dyDescent="0.35">
      <c r="A131" s="78">
        <v>45245</v>
      </c>
      <c r="B131" s="38" t="s">
        <v>15</v>
      </c>
      <c r="C131" s="80">
        <v>6286</v>
      </c>
      <c r="D131" s="38" t="s">
        <v>62</v>
      </c>
      <c r="E131" s="38"/>
      <c r="F131" s="39">
        <v>46721</v>
      </c>
      <c r="G131" s="41" t="s">
        <v>147</v>
      </c>
    </row>
    <row r="132" spans="1:7" ht="18" x14ac:dyDescent="0.35">
      <c r="A132" s="78">
        <v>45245</v>
      </c>
      <c r="B132" s="38" t="s">
        <v>15</v>
      </c>
      <c r="C132" s="38">
        <v>6287</v>
      </c>
      <c r="D132" s="38" t="s">
        <v>148</v>
      </c>
      <c r="E132" s="38"/>
      <c r="F132" s="39">
        <v>5085</v>
      </c>
      <c r="G132" s="41" t="s">
        <v>149</v>
      </c>
    </row>
    <row r="133" spans="1:7" ht="18" x14ac:dyDescent="0.35">
      <c r="A133" s="78">
        <v>45245</v>
      </c>
      <c r="B133" s="38" t="s">
        <v>15</v>
      </c>
      <c r="C133" s="38">
        <v>6288</v>
      </c>
      <c r="D133" s="38" t="s">
        <v>53</v>
      </c>
      <c r="E133" s="38"/>
      <c r="F133" s="39">
        <v>5350</v>
      </c>
      <c r="G133" s="41" t="s">
        <v>52</v>
      </c>
    </row>
    <row r="134" spans="1:7" ht="18" x14ac:dyDescent="0.35">
      <c r="A134" s="78">
        <v>45247</v>
      </c>
      <c r="B134" s="38" t="s">
        <v>15</v>
      </c>
      <c r="C134" s="80" t="s">
        <v>150</v>
      </c>
      <c r="D134" s="38" t="s">
        <v>141</v>
      </c>
      <c r="E134" s="38"/>
      <c r="F134" s="39">
        <v>2748.84</v>
      </c>
      <c r="G134" s="41" t="s">
        <v>151</v>
      </c>
    </row>
    <row r="135" spans="1:7" ht="18" x14ac:dyDescent="0.35">
      <c r="A135" s="78">
        <v>45247</v>
      </c>
      <c r="B135" s="38" t="s">
        <v>15</v>
      </c>
      <c r="C135" s="80" t="s">
        <v>152</v>
      </c>
      <c r="D135" s="38" t="s">
        <v>153</v>
      </c>
      <c r="E135" s="38"/>
      <c r="F135" s="39">
        <v>5000</v>
      </c>
      <c r="G135" s="41" t="s">
        <v>154</v>
      </c>
    </row>
    <row r="136" spans="1:7" ht="18" x14ac:dyDescent="0.35">
      <c r="A136" s="78">
        <v>45247</v>
      </c>
      <c r="B136" s="38" t="s">
        <v>15</v>
      </c>
      <c r="C136" s="80" t="s">
        <v>155</v>
      </c>
      <c r="D136" s="38" t="s">
        <v>121</v>
      </c>
      <c r="E136" s="38"/>
      <c r="F136" s="39">
        <v>3007.5</v>
      </c>
      <c r="G136" s="41" t="s">
        <v>52</v>
      </c>
    </row>
    <row r="137" spans="1:7" ht="18" x14ac:dyDescent="0.35">
      <c r="A137" s="78">
        <v>45247</v>
      </c>
      <c r="B137" s="38" t="s">
        <v>15</v>
      </c>
      <c r="C137" s="80" t="s">
        <v>156</v>
      </c>
      <c r="D137" s="38" t="s">
        <v>125</v>
      </c>
      <c r="E137" s="38"/>
      <c r="F137" s="39">
        <v>1810</v>
      </c>
      <c r="G137" s="41" t="s">
        <v>52</v>
      </c>
    </row>
    <row r="138" spans="1:7" ht="18" x14ac:dyDescent="0.35">
      <c r="A138" s="78">
        <v>45247</v>
      </c>
      <c r="B138" s="38" t="s">
        <v>15</v>
      </c>
      <c r="C138" s="80" t="s">
        <v>157</v>
      </c>
      <c r="D138" s="38" t="s">
        <v>57</v>
      </c>
      <c r="E138" s="38"/>
      <c r="F138" s="39">
        <v>4750</v>
      </c>
      <c r="G138" s="41" t="s">
        <v>52</v>
      </c>
    </row>
    <row r="139" spans="1:7" ht="18" x14ac:dyDescent="0.35">
      <c r="A139" s="78">
        <v>45251</v>
      </c>
      <c r="B139" s="38" t="s">
        <v>15</v>
      </c>
      <c r="C139" s="80" t="s">
        <v>158</v>
      </c>
      <c r="D139" s="38" t="s">
        <v>118</v>
      </c>
      <c r="E139" s="38"/>
      <c r="F139" s="39">
        <v>3900</v>
      </c>
      <c r="G139" s="41" t="s">
        <v>52</v>
      </c>
    </row>
    <row r="140" spans="1:7" ht="18" x14ac:dyDescent="0.35">
      <c r="A140" s="78">
        <v>45251</v>
      </c>
      <c r="B140" s="38" t="s">
        <v>15</v>
      </c>
      <c r="C140" s="80" t="s">
        <v>159</v>
      </c>
      <c r="D140" s="38" t="s">
        <v>160</v>
      </c>
      <c r="E140" s="38"/>
      <c r="F140" s="39">
        <v>409675.96</v>
      </c>
      <c r="G140" s="41" t="s">
        <v>161</v>
      </c>
    </row>
    <row r="141" spans="1:7" ht="18" x14ac:dyDescent="0.35">
      <c r="A141" s="78">
        <v>45251</v>
      </c>
      <c r="B141" s="38" t="s">
        <v>15</v>
      </c>
      <c r="C141" s="80" t="s">
        <v>162</v>
      </c>
      <c r="D141" s="38" t="s">
        <v>163</v>
      </c>
      <c r="E141" s="38"/>
      <c r="F141" s="39">
        <v>1583079.15</v>
      </c>
      <c r="G141" s="41" t="s">
        <v>164</v>
      </c>
    </row>
    <row r="142" spans="1:7" ht="18" x14ac:dyDescent="0.35">
      <c r="A142" s="37">
        <v>45257</v>
      </c>
      <c r="B142" s="38" t="s">
        <v>15</v>
      </c>
      <c r="C142" s="80">
        <v>6289</v>
      </c>
      <c r="D142" s="38" t="s">
        <v>165</v>
      </c>
      <c r="E142" s="38"/>
      <c r="F142" s="39">
        <v>175832.36</v>
      </c>
      <c r="G142" s="41" t="s">
        <v>166</v>
      </c>
    </row>
    <row r="143" spans="1:7" ht="18" x14ac:dyDescent="0.35">
      <c r="A143" s="37">
        <v>45257</v>
      </c>
      <c r="B143" s="38" t="s">
        <v>15</v>
      </c>
      <c r="C143" s="80">
        <v>6290</v>
      </c>
      <c r="D143" s="38" t="s">
        <v>165</v>
      </c>
      <c r="E143" s="38"/>
      <c r="F143" s="39">
        <v>186217.1</v>
      </c>
      <c r="G143" s="41" t="s">
        <v>166</v>
      </c>
    </row>
    <row r="144" spans="1:7" ht="18" x14ac:dyDescent="0.35">
      <c r="A144" s="37">
        <v>45257</v>
      </c>
      <c r="B144" s="38" t="s">
        <v>15</v>
      </c>
      <c r="C144" s="38">
        <v>6291</v>
      </c>
      <c r="D144" s="38" t="s">
        <v>165</v>
      </c>
      <c r="E144" s="38"/>
      <c r="F144" s="39">
        <v>195634.55</v>
      </c>
      <c r="G144" s="41" t="s">
        <v>166</v>
      </c>
    </row>
    <row r="145" spans="1:7" ht="18" x14ac:dyDescent="0.35">
      <c r="A145" s="37">
        <v>45257</v>
      </c>
      <c r="B145" s="38" t="s">
        <v>15</v>
      </c>
      <c r="C145" s="80">
        <v>6292</v>
      </c>
      <c r="D145" s="38" t="s">
        <v>165</v>
      </c>
      <c r="E145" s="38"/>
      <c r="F145" s="39">
        <v>168658.44</v>
      </c>
      <c r="G145" s="41" t="s">
        <v>166</v>
      </c>
    </row>
    <row r="146" spans="1:7" ht="18" x14ac:dyDescent="0.35">
      <c r="A146" s="37">
        <v>45257</v>
      </c>
      <c r="B146" s="38" t="s">
        <v>15</v>
      </c>
      <c r="C146" s="80">
        <v>6293</v>
      </c>
      <c r="D146" s="38" t="s">
        <v>165</v>
      </c>
      <c r="E146" s="38"/>
      <c r="F146" s="39">
        <v>193506.26</v>
      </c>
      <c r="G146" s="41" t="s">
        <v>166</v>
      </c>
    </row>
    <row r="147" spans="1:7" ht="18" x14ac:dyDescent="0.35">
      <c r="A147" s="37">
        <v>45257</v>
      </c>
      <c r="B147" s="38" t="s">
        <v>15</v>
      </c>
      <c r="C147" s="38">
        <v>6294</v>
      </c>
      <c r="D147" s="38" t="s">
        <v>165</v>
      </c>
      <c r="E147" s="38"/>
      <c r="F147" s="39">
        <v>188930.71</v>
      </c>
      <c r="G147" s="41" t="s">
        <v>166</v>
      </c>
    </row>
    <row r="148" spans="1:7" ht="18" x14ac:dyDescent="0.35">
      <c r="A148" s="37">
        <v>45257</v>
      </c>
      <c r="B148" s="38" t="s">
        <v>15</v>
      </c>
      <c r="C148" s="80">
        <v>6295</v>
      </c>
      <c r="D148" s="38" t="s">
        <v>165</v>
      </c>
      <c r="E148" s="38"/>
      <c r="F148" s="39">
        <v>31209.55</v>
      </c>
      <c r="G148" s="41" t="s">
        <v>166</v>
      </c>
    </row>
    <row r="149" spans="1:7" ht="18" x14ac:dyDescent="0.35">
      <c r="A149" s="37">
        <v>45257</v>
      </c>
      <c r="B149" s="38" t="s">
        <v>15</v>
      </c>
      <c r="C149" s="80">
        <v>6296</v>
      </c>
      <c r="D149" s="38" t="s">
        <v>165</v>
      </c>
      <c r="E149" s="38"/>
      <c r="F149" s="39">
        <v>69698.649999999994</v>
      </c>
      <c r="G149" s="41" t="s">
        <v>166</v>
      </c>
    </row>
    <row r="150" spans="1:7" ht="18" x14ac:dyDescent="0.35">
      <c r="A150" s="37">
        <v>45257</v>
      </c>
      <c r="B150" s="38" t="s">
        <v>15</v>
      </c>
      <c r="C150" s="38">
        <v>6297</v>
      </c>
      <c r="D150" s="38" t="s">
        <v>165</v>
      </c>
      <c r="E150" s="38"/>
      <c r="F150" s="39">
        <v>151762.5</v>
      </c>
      <c r="G150" s="41" t="s">
        <v>166</v>
      </c>
    </row>
    <row r="151" spans="1:7" ht="18" x14ac:dyDescent="0.35">
      <c r="A151" s="37">
        <v>45258</v>
      </c>
      <c r="B151" s="38" t="s">
        <v>15</v>
      </c>
      <c r="C151" s="80">
        <v>6298</v>
      </c>
      <c r="D151" s="38" t="s">
        <v>167</v>
      </c>
      <c r="E151" s="38"/>
      <c r="F151" s="39">
        <v>20733.7</v>
      </c>
      <c r="G151" s="41" t="s">
        <v>166</v>
      </c>
    </row>
    <row r="152" spans="1:7" ht="18" x14ac:dyDescent="0.35">
      <c r="A152" s="37">
        <v>45258</v>
      </c>
      <c r="B152" s="38" t="s">
        <v>15</v>
      </c>
      <c r="C152" s="80">
        <v>6299</v>
      </c>
      <c r="D152" s="38" t="s">
        <v>142</v>
      </c>
      <c r="E152" s="38"/>
      <c r="F152" s="39">
        <v>8075</v>
      </c>
      <c r="G152" s="41" t="s">
        <v>166</v>
      </c>
    </row>
    <row r="153" spans="1:7" ht="18" x14ac:dyDescent="0.35">
      <c r="A153" s="37">
        <v>45258</v>
      </c>
      <c r="B153" s="38" t="s">
        <v>15</v>
      </c>
      <c r="C153" s="80">
        <v>6300</v>
      </c>
      <c r="D153" s="38" t="s">
        <v>168</v>
      </c>
      <c r="E153" s="38"/>
      <c r="F153" s="39">
        <v>7600</v>
      </c>
      <c r="G153" s="41" t="s">
        <v>169</v>
      </c>
    </row>
    <row r="154" spans="1:7" ht="18" x14ac:dyDescent="0.35">
      <c r="A154" s="37">
        <v>45258</v>
      </c>
      <c r="B154" s="38" t="s">
        <v>15</v>
      </c>
      <c r="C154" s="80">
        <v>6301</v>
      </c>
      <c r="D154" s="38" t="s">
        <v>170</v>
      </c>
      <c r="E154" s="38"/>
      <c r="F154" s="39">
        <v>13300</v>
      </c>
      <c r="G154" s="41" t="s">
        <v>171</v>
      </c>
    </row>
    <row r="155" spans="1:7" ht="18" x14ac:dyDescent="0.35">
      <c r="A155" s="37">
        <v>45258</v>
      </c>
      <c r="B155" s="38" t="s">
        <v>15</v>
      </c>
      <c r="C155" s="80">
        <v>6302</v>
      </c>
      <c r="D155" s="38" t="s">
        <v>72</v>
      </c>
      <c r="E155" s="38"/>
      <c r="F155" s="39">
        <v>33250</v>
      </c>
      <c r="G155" s="41" t="s">
        <v>171</v>
      </c>
    </row>
    <row r="156" spans="1:7" ht="18" x14ac:dyDescent="0.35">
      <c r="A156" s="37">
        <v>45258</v>
      </c>
      <c r="B156" s="38" t="s">
        <v>15</v>
      </c>
      <c r="C156" s="80">
        <v>6303</v>
      </c>
      <c r="D156" s="38" t="s">
        <v>172</v>
      </c>
      <c r="E156" s="38"/>
      <c r="F156" s="39">
        <v>42750</v>
      </c>
      <c r="G156" s="41" t="s">
        <v>171</v>
      </c>
    </row>
    <row r="157" spans="1:7" ht="18" x14ac:dyDescent="0.35">
      <c r="A157" s="37">
        <v>45258</v>
      </c>
      <c r="B157" s="38" t="s">
        <v>15</v>
      </c>
      <c r="C157" s="80">
        <v>6304</v>
      </c>
      <c r="D157" s="38" t="s">
        <v>173</v>
      </c>
      <c r="E157" s="38"/>
      <c r="F157" s="39">
        <v>2718</v>
      </c>
      <c r="G157" s="41" t="s">
        <v>52</v>
      </c>
    </row>
    <row r="158" spans="1:7" ht="18" x14ac:dyDescent="0.35">
      <c r="A158" s="37">
        <v>45258</v>
      </c>
      <c r="B158" s="38" t="s">
        <v>15</v>
      </c>
      <c r="C158" s="80">
        <v>6305</v>
      </c>
      <c r="D158" s="38" t="s">
        <v>174</v>
      </c>
      <c r="E158" s="38"/>
      <c r="F158" s="39">
        <v>8075</v>
      </c>
      <c r="G158" s="41" t="s">
        <v>171</v>
      </c>
    </row>
    <row r="159" spans="1:7" ht="18" x14ac:dyDescent="0.35">
      <c r="A159" s="37">
        <v>45258</v>
      </c>
      <c r="B159" s="38" t="s">
        <v>15</v>
      </c>
      <c r="C159" s="80">
        <v>6306</v>
      </c>
      <c r="D159" s="38" t="s">
        <v>125</v>
      </c>
      <c r="E159" s="38"/>
      <c r="F159" s="39">
        <v>7000</v>
      </c>
      <c r="G159" s="41" t="s">
        <v>52</v>
      </c>
    </row>
    <row r="160" spans="1:7" ht="18" x14ac:dyDescent="0.35">
      <c r="A160" s="37">
        <v>45258</v>
      </c>
      <c r="B160" s="38" t="s">
        <v>15</v>
      </c>
      <c r="C160" s="80">
        <v>6307</v>
      </c>
      <c r="D160" s="38" t="s">
        <v>175</v>
      </c>
      <c r="E160" s="38"/>
      <c r="F160" s="39">
        <v>42750</v>
      </c>
      <c r="G160" s="41" t="s">
        <v>171</v>
      </c>
    </row>
    <row r="161" spans="1:7" ht="18" x14ac:dyDescent="0.35">
      <c r="A161" s="37">
        <v>45258</v>
      </c>
      <c r="B161" s="38" t="s">
        <v>15</v>
      </c>
      <c r="C161" s="80">
        <v>6308</v>
      </c>
      <c r="D161" s="38" t="s">
        <v>128</v>
      </c>
      <c r="E161" s="38"/>
      <c r="F161" s="39">
        <v>1160</v>
      </c>
      <c r="G161" s="41" t="s">
        <v>134</v>
      </c>
    </row>
    <row r="162" spans="1:7" ht="18" x14ac:dyDescent="0.35">
      <c r="A162" s="37">
        <v>45258</v>
      </c>
      <c r="B162" s="38" t="s">
        <v>15</v>
      </c>
      <c r="C162" s="80">
        <v>6309</v>
      </c>
      <c r="D162" s="38" t="s">
        <v>137</v>
      </c>
      <c r="E162" s="38"/>
      <c r="F162" s="39">
        <v>45000</v>
      </c>
      <c r="G162" s="41" t="s">
        <v>176</v>
      </c>
    </row>
    <row r="163" spans="1:7" ht="18" x14ac:dyDescent="0.35">
      <c r="A163" s="37">
        <v>45258</v>
      </c>
      <c r="B163" s="38" t="s">
        <v>15</v>
      </c>
      <c r="C163" s="80">
        <v>6310</v>
      </c>
      <c r="D163" s="38" t="s">
        <v>53</v>
      </c>
      <c r="E163" s="38"/>
      <c r="F163" s="39">
        <v>35000</v>
      </c>
      <c r="G163" s="67" t="s">
        <v>176</v>
      </c>
    </row>
    <row r="164" spans="1:7" ht="18" x14ac:dyDescent="0.35">
      <c r="A164" s="37">
        <v>45258</v>
      </c>
      <c r="B164" s="38" t="s">
        <v>15</v>
      </c>
      <c r="C164" s="80">
        <v>6311</v>
      </c>
      <c r="D164" s="38" t="s">
        <v>57</v>
      </c>
      <c r="E164" s="38"/>
      <c r="F164" s="39">
        <v>13500</v>
      </c>
      <c r="G164" s="41" t="s">
        <v>176</v>
      </c>
    </row>
    <row r="165" spans="1:7" ht="18" x14ac:dyDescent="0.35">
      <c r="A165" s="37">
        <v>45258</v>
      </c>
      <c r="B165" s="38" t="s">
        <v>15</v>
      </c>
      <c r="C165" s="80">
        <v>6312</v>
      </c>
      <c r="D165" s="38" t="s">
        <v>165</v>
      </c>
      <c r="E165" s="38"/>
      <c r="F165" s="39">
        <v>38127.1</v>
      </c>
      <c r="G165" s="41" t="s">
        <v>177</v>
      </c>
    </row>
    <row r="166" spans="1:7" ht="18" x14ac:dyDescent="0.35">
      <c r="A166" s="37">
        <v>45258</v>
      </c>
      <c r="B166" s="38" t="s">
        <v>15</v>
      </c>
      <c r="C166" s="80">
        <v>6313</v>
      </c>
      <c r="D166" s="38" t="s">
        <v>165</v>
      </c>
      <c r="E166" s="38"/>
      <c r="F166" s="39">
        <v>33535</v>
      </c>
      <c r="G166" s="41" t="s">
        <v>177</v>
      </c>
    </row>
    <row r="167" spans="1:7" ht="18" x14ac:dyDescent="0.35">
      <c r="A167" s="37">
        <v>45258</v>
      </c>
      <c r="B167" s="38" t="s">
        <v>15</v>
      </c>
      <c r="C167" s="80">
        <v>6314</v>
      </c>
      <c r="D167" s="38" t="s">
        <v>165</v>
      </c>
      <c r="E167" s="38"/>
      <c r="F167" s="39">
        <v>143978.20000000001</v>
      </c>
      <c r="G167" s="41" t="s">
        <v>178</v>
      </c>
    </row>
    <row r="168" spans="1:7" ht="18" x14ac:dyDescent="0.35">
      <c r="A168" s="37">
        <v>45258</v>
      </c>
      <c r="B168" s="38" t="s">
        <v>15</v>
      </c>
      <c r="C168" s="80">
        <v>6315</v>
      </c>
      <c r="D168" s="38" t="s">
        <v>165</v>
      </c>
      <c r="E168" s="38"/>
      <c r="F168" s="39">
        <v>147700.29999999999</v>
      </c>
      <c r="G168" s="41" t="s">
        <v>178</v>
      </c>
    </row>
    <row r="169" spans="1:7" ht="18" x14ac:dyDescent="0.35">
      <c r="A169" s="37">
        <v>45258</v>
      </c>
      <c r="B169" s="38" t="s">
        <v>15</v>
      </c>
      <c r="C169" s="80">
        <v>6316</v>
      </c>
      <c r="D169" s="38" t="s">
        <v>165</v>
      </c>
      <c r="E169" s="38"/>
      <c r="F169" s="39">
        <v>154527.48000000001</v>
      </c>
      <c r="G169" s="41" t="s">
        <v>178</v>
      </c>
    </row>
    <row r="170" spans="1:7" ht="18" x14ac:dyDescent="0.35">
      <c r="A170" s="37">
        <v>45258</v>
      </c>
      <c r="B170" s="38" t="s">
        <v>15</v>
      </c>
      <c r="C170" s="80">
        <v>6317</v>
      </c>
      <c r="D170" s="38" t="s">
        <v>165</v>
      </c>
      <c r="E170" s="38"/>
      <c r="F170" s="39">
        <v>150935.43</v>
      </c>
      <c r="G170" s="41" t="s">
        <v>178</v>
      </c>
    </row>
    <row r="171" spans="1:7" ht="18" x14ac:dyDescent="0.35">
      <c r="A171" s="37">
        <v>45258</v>
      </c>
      <c r="B171" s="38" t="s">
        <v>15</v>
      </c>
      <c r="C171" s="80">
        <v>6318</v>
      </c>
      <c r="D171" s="38" t="s">
        <v>165</v>
      </c>
      <c r="E171" s="38"/>
      <c r="F171" s="39">
        <v>154814.57</v>
      </c>
      <c r="G171" s="41" t="s">
        <v>178</v>
      </c>
    </row>
    <row r="172" spans="1:7" ht="18" x14ac:dyDescent="0.35">
      <c r="A172" s="37">
        <v>45258</v>
      </c>
      <c r="B172" s="38" t="s">
        <v>15</v>
      </c>
      <c r="C172" s="80">
        <v>6319</v>
      </c>
      <c r="D172" s="38" t="s">
        <v>165</v>
      </c>
      <c r="E172" s="38"/>
      <c r="F172" s="39">
        <v>163836.51999999999</v>
      </c>
      <c r="G172" s="41" t="s">
        <v>178</v>
      </c>
    </row>
    <row r="173" spans="1:7" ht="18" x14ac:dyDescent="0.35">
      <c r="A173" s="37">
        <v>45258</v>
      </c>
      <c r="B173" s="38" t="s">
        <v>15</v>
      </c>
      <c r="C173" s="80">
        <v>6320</v>
      </c>
      <c r="D173" s="38" t="s">
        <v>165</v>
      </c>
      <c r="E173" s="38"/>
      <c r="F173" s="39">
        <v>175791.13</v>
      </c>
      <c r="G173" s="41" t="s">
        <v>178</v>
      </c>
    </row>
    <row r="174" spans="1:7" ht="18" x14ac:dyDescent="0.35">
      <c r="A174" s="37">
        <v>45258</v>
      </c>
      <c r="B174" s="38" t="s">
        <v>15</v>
      </c>
      <c r="C174" s="80">
        <v>6321</v>
      </c>
      <c r="D174" s="38" t="s">
        <v>165</v>
      </c>
      <c r="E174" s="38"/>
      <c r="F174" s="39">
        <v>159552.22</v>
      </c>
      <c r="G174" s="41" t="s">
        <v>178</v>
      </c>
    </row>
    <row r="175" spans="1:7" ht="18" x14ac:dyDescent="0.35">
      <c r="A175" s="37">
        <v>45258</v>
      </c>
      <c r="B175" s="38" t="s">
        <v>15</v>
      </c>
      <c r="C175" s="80">
        <v>6322</v>
      </c>
      <c r="D175" s="38" t="s">
        <v>165</v>
      </c>
      <c r="E175" s="38"/>
      <c r="F175" s="39">
        <v>110191.73</v>
      </c>
      <c r="G175" s="41" t="s">
        <v>178</v>
      </c>
    </row>
    <row r="176" spans="1:7" ht="18" x14ac:dyDescent="0.35">
      <c r="A176" s="37">
        <v>45258</v>
      </c>
      <c r="B176" s="38" t="s">
        <v>15</v>
      </c>
      <c r="C176" s="80">
        <v>6323</v>
      </c>
      <c r="D176" s="38" t="s">
        <v>165</v>
      </c>
      <c r="E176" s="38"/>
      <c r="F176" s="39">
        <v>68037.100000000006</v>
      </c>
      <c r="G176" s="41" t="s">
        <v>177</v>
      </c>
    </row>
    <row r="177" spans="1:7" ht="18" x14ac:dyDescent="0.35">
      <c r="A177" s="37">
        <v>45258</v>
      </c>
      <c r="B177" s="38" t="s">
        <v>15</v>
      </c>
      <c r="C177" s="80">
        <v>6324</v>
      </c>
      <c r="D177" s="38" t="s">
        <v>165</v>
      </c>
      <c r="E177" s="38"/>
      <c r="F177" s="39">
        <v>35582.25</v>
      </c>
      <c r="G177" s="41" t="s">
        <v>177</v>
      </c>
    </row>
    <row r="178" spans="1:7" ht="18" x14ac:dyDescent="0.35">
      <c r="A178" s="37">
        <v>45258</v>
      </c>
      <c r="B178" s="38" t="s">
        <v>15</v>
      </c>
      <c r="C178" s="80">
        <v>6325</v>
      </c>
      <c r="D178" s="38" t="s">
        <v>165</v>
      </c>
      <c r="E178" s="38"/>
      <c r="F178" s="39">
        <v>35530</v>
      </c>
      <c r="G178" s="41" t="s">
        <v>177</v>
      </c>
    </row>
    <row r="179" spans="1:7" ht="18" x14ac:dyDescent="0.35">
      <c r="A179" s="37">
        <v>45260</v>
      </c>
      <c r="B179" s="38" t="s">
        <v>15</v>
      </c>
      <c r="C179" s="80">
        <v>2326</v>
      </c>
      <c r="D179" s="38" t="s">
        <v>179</v>
      </c>
      <c r="E179" s="38"/>
      <c r="F179" s="39">
        <v>47696</v>
      </c>
      <c r="G179" s="41" t="s">
        <v>95</v>
      </c>
    </row>
    <row r="180" spans="1:7" ht="18.600000000000001" thickBot="1" x14ac:dyDescent="0.4">
      <c r="A180" s="81"/>
      <c r="B180" s="82"/>
      <c r="C180" s="82"/>
      <c r="D180" s="83" t="s">
        <v>24</v>
      </c>
      <c r="E180" s="38"/>
      <c r="F180" s="84">
        <f>SUM(F94:F179)</f>
        <v>5802699.5599999996</v>
      </c>
      <c r="G180" s="38"/>
    </row>
    <row r="181" spans="1:7" s="10" customFormat="1" ht="14.25" customHeight="1" x14ac:dyDescent="0.35">
      <c r="A181" s="85"/>
      <c r="B181" s="86"/>
      <c r="C181" s="87"/>
      <c r="D181" s="88" t="s">
        <v>180</v>
      </c>
      <c r="E181" s="89"/>
      <c r="F181" s="90"/>
      <c r="G181" s="91"/>
    </row>
    <row r="182" spans="1:7" ht="18" x14ac:dyDescent="0.35">
      <c r="A182" s="42">
        <v>45233</v>
      </c>
      <c r="B182" s="38" t="s">
        <v>15</v>
      </c>
      <c r="C182" s="92">
        <v>1224</v>
      </c>
      <c r="D182" s="38" t="s">
        <v>181</v>
      </c>
      <c r="E182" s="38"/>
      <c r="F182" s="39">
        <v>55396.83</v>
      </c>
      <c r="G182" s="38" t="s">
        <v>95</v>
      </c>
    </row>
    <row r="183" spans="1:7" ht="18" x14ac:dyDescent="0.35">
      <c r="A183" s="54">
        <v>45233</v>
      </c>
      <c r="B183" s="46" t="s">
        <v>15</v>
      </c>
      <c r="C183" s="93">
        <v>1530</v>
      </c>
      <c r="D183" s="46" t="s">
        <v>75</v>
      </c>
      <c r="E183" s="46"/>
      <c r="F183" s="56">
        <v>68035.48</v>
      </c>
      <c r="G183" s="38" t="s">
        <v>95</v>
      </c>
    </row>
    <row r="184" spans="1:7" ht="18" x14ac:dyDescent="0.35">
      <c r="A184" s="37">
        <v>45233</v>
      </c>
      <c r="B184" s="38" t="s">
        <v>15</v>
      </c>
      <c r="C184" s="80">
        <v>1491</v>
      </c>
      <c r="D184" s="38" t="s">
        <v>182</v>
      </c>
      <c r="E184" s="38"/>
      <c r="F184" s="39">
        <v>88705</v>
      </c>
      <c r="G184" s="38" t="s">
        <v>95</v>
      </c>
    </row>
    <row r="185" spans="1:7" ht="18" x14ac:dyDescent="0.35">
      <c r="A185" s="37">
        <v>45238</v>
      </c>
      <c r="B185" s="38" t="s">
        <v>15</v>
      </c>
      <c r="C185" s="80">
        <v>1621</v>
      </c>
      <c r="D185" s="38" t="s">
        <v>58</v>
      </c>
      <c r="E185" s="38"/>
      <c r="F185" s="39">
        <v>8661127.4800000004</v>
      </c>
      <c r="G185" s="38" t="s">
        <v>95</v>
      </c>
    </row>
    <row r="186" spans="1:7" ht="18" x14ac:dyDescent="0.35">
      <c r="A186" s="37">
        <v>45239</v>
      </c>
      <c r="B186" s="38" t="s">
        <v>15</v>
      </c>
      <c r="C186" s="80">
        <v>642</v>
      </c>
      <c r="D186" s="38" t="s">
        <v>183</v>
      </c>
      <c r="E186" s="38"/>
      <c r="F186" s="39">
        <v>67155.899999999994</v>
      </c>
      <c r="G186" s="38" t="s">
        <v>95</v>
      </c>
    </row>
    <row r="187" spans="1:7" ht="18" x14ac:dyDescent="0.35">
      <c r="A187" s="37">
        <v>45239</v>
      </c>
      <c r="B187" s="38" t="s">
        <v>15</v>
      </c>
      <c r="C187" s="80">
        <v>1718</v>
      </c>
      <c r="D187" s="38" t="s">
        <v>182</v>
      </c>
      <c r="E187" s="38"/>
      <c r="F187" s="39">
        <v>4691798.78</v>
      </c>
      <c r="G187" s="38" t="s">
        <v>95</v>
      </c>
    </row>
    <row r="188" spans="1:7" ht="18" x14ac:dyDescent="0.35">
      <c r="A188" s="37">
        <v>45243</v>
      </c>
      <c r="B188" s="38" t="s">
        <v>15</v>
      </c>
      <c r="C188" s="80">
        <v>1235</v>
      </c>
      <c r="D188" s="38" t="s">
        <v>183</v>
      </c>
      <c r="E188" s="38"/>
      <c r="F188" s="39">
        <v>22035</v>
      </c>
      <c r="G188" s="38" t="s">
        <v>95</v>
      </c>
    </row>
    <row r="189" spans="1:7" ht="18" x14ac:dyDescent="0.35">
      <c r="A189" s="37">
        <v>45252</v>
      </c>
      <c r="B189" s="38" t="s">
        <v>15</v>
      </c>
      <c r="C189" s="80">
        <v>1597</v>
      </c>
      <c r="D189" s="38" t="s">
        <v>184</v>
      </c>
      <c r="E189" s="38"/>
      <c r="F189" s="39">
        <v>73168</v>
      </c>
      <c r="G189" s="38" t="s">
        <v>95</v>
      </c>
    </row>
    <row r="190" spans="1:7" ht="18" x14ac:dyDescent="0.35">
      <c r="A190" s="37">
        <v>45252</v>
      </c>
      <c r="B190" s="38" t="s">
        <v>15</v>
      </c>
      <c r="C190" s="80">
        <v>1599</v>
      </c>
      <c r="D190" s="38" t="s">
        <v>185</v>
      </c>
      <c r="E190" s="38"/>
      <c r="F190" s="39">
        <v>103847</v>
      </c>
      <c r="G190" s="38" t="s">
        <v>95</v>
      </c>
    </row>
    <row r="191" spans="1:7" ht="18" x14ac:dyDescent="0.35">
      <c r="A191" s="37">
        <v>45254</v>
      </c>
      <c r="B191" s="38" t="s">
        <v>15</v>
      </c>
      <c r="C191" s="80">
        <v>1571</v>
      </c>
      <c r="D191" s="38" t="s">
        <v>184</v>
      </c>
      <c r="E191" s="38"/>
      <c r="F191" s="39">
        <v>25824</v>
      </c>
      <c r="G191" s="38" t="s">
        <v>95</v>
      </c>
    </row>
    <row r="192" spans="1:7" ht="18" x14ac:dyDescent="0.35">
      <c r="A192" s="37">
        <v>45254</v>
      </c>
      <c r="B192" s="38" t="s">
        <v>15</v>
      </c>
      <c r="C192" s="80">
        <v>1766</v>
      </c>
      <c r="D192" s="38" t="s">
        <v>186</v>
      </c>
      <c r="E192" s="38"/>
      <c r="F192" s="39">
        <v>24341.87</v>
      </c>
      <c r="G192" s="38" t="s">
        <v>95</v>
      </c>
    </row>
    <row r="193" spans="1:7" ht="18" x14ac:dyDescent="0.35">
      <c r="A193" s="37">
        <v>45260</v>
      </c>
      <c r="B193" s="38" t="s">
        <v>15</v>
      </c>
      <c r="C193" s="80">
        <v>932</v>
      </c>
      <c r="D193" s="38" t="s">
        <v>187</v>
      </c>
      <c r="E193" s="38"/>
      <c r="F193" s="39">
        <v>179947.98</v>
      </c>
      <c r="G193" s="38" t="s">
        <v>95</v>
      </c>
    </row>
    <row r="194" spans="1:7" ht="18.600000000000001" thickBot="1" x14ac:dyDescent="0.4">
      <c r="A194" s="94"/>
      <c r="B194" s="38"/>
      <c r="C194" s="95"/>
      <c r="D194" s="71" t="s">
        <v>188</v>
      </c>
      <c r="E194" s="82"/>
      <c r="F194" s="96">
        <f>SUM(F182:F193)</f>
        <v>14061383.320000002</v>
      </c>
      <c r="G194" s="97"/>
    </row>
    <row r="195" spans="1:7" ht="18" x14ac:dyDescent="0.35">
      <c r="A195" s="98"/>
      <c r="B195" s="99"/>
      <c r="C195" s="99"/>
      <c r="D195" s="100" t="s">
        <v>189</v>
      </c>
      <c r="E195" s="99"/>
      <c r="F195" s="99"/>
      <c r="G195" s="38"/>
    </row>
    <row r="196" spans="1:7" ht="18" x14ac:dyDescent="0.35">
      <c r="A196" s="101">
        <v>45239</v>
      </c>
      <c r="B196" s="102" t="s">
        <v>15</v>
      </c>
      <c r="C196" s="103">
        <v>845</v>
      </c>
      <c r="D196" s="104" t="s">
        <v>190</v>
      </c>
      <c r="E196" s="105"/>
      <c r="F196" s="106">
        <v>113000</v>
      </c>
      <c r="G196" s="38" t="s">
        <v>95</v>
      </c>
    </row>
    <row r="197" spans="1:7" ht="18" x14ac:dyDescent="0.35">
      <c r="A197" s="101">
        <v>45239</v>
      </c>
      <c r="B197" s="102" t="s">
        <v>15</v>
      </c>
      <c r="C197" s="107">
        <v>1550</v>
      </c>
      <c r="D197" s="108" t="s">
        <v>191</v>
      </c>
      <c r="E197" s="105"/>
      <c r="F197" s="109">
        <v>142019.21</v>
      </c>
      <c r="G197" s="38" t="s">
        <v>95</v>
      </c>
    </row>
    <row r="198" spans="1:7" ht="18" x14ac:dyDescent="0.35">
      <c r="A198" s="101">
        <v>45239</v>
      </c>
      <c r="B198" s="102" t="s">
        <v>15</v>
      </c>
      <c r="C198" s="107">
        <v>1558</v>
      </c>
      <c r="D198" s="108" t="s">
        <v>76</v>
      </c>
      <c r="E198" s="105"/>
      <c r="F198" s="109">
        <v>40471.25</v>
      </c>
      <c r="G198" s="38" t="s">
        <v>95</v>
      </c>
    </row>
    <row r="199" spans="1:7" ht="18" x14ac:dyDescent="0.35">
      <c r="A199" s="101">
        <v>45239</v>
      </c>
      <c r="B199" s="102" t="s">
        <v>15</v>
      </c>
      <c r="C199" s="107">
        <v>1499</v>
      </c>
      <c r="D199" s="108" t="s">
        <v>144</v>
      </c>
      <c r="E199" s="105"/>
      <c r="F199" s="109">
        <v>69312.3</v>
      </c>
      <c r="G199" s="38" t="s">
        <v>95</v>
      </c>
    </row>
    <row r="200" spans="1:7" ht="18" x14ac:dyDescent="0.35">
      <c r="A200" s="110">
        <v>45243</v>
      </c>
      <c r="B200" s="102" t="s">
        <v>15</v>
      </c>
      <c r="C200" s="107">
        <v>847</v>
      </c>
      <c r="D200" s="108" t="s">
        <v>192</v>
      </c>
      <c r="E200" s="105"/>
      <c r="F200" s="109">
        <v>44352.5</v>
      </c>
      <c r="G200" s="38" t="s">
        <v>95</v>
      </c>
    </row>
    <row r="201" spans="1:7" ht="18" x14ac:dyDescent="0.35">
      <c r="A201" s="110">
        <v>45243</v>
      </c>
      <c r="B201" s="102" t="s">
        <v>15</v>
      </c>
      <c r="C201" s="107">
        <v>1024</v>
      </c>
      <c r="D201" s="108" t="s">
        <v>187</v>
      </c>
      <c r="E201" s="105"/>
      <c r="F201" s="109">
        <v>103960</v>
      </c>
      <c r="G201" s="38" t="s">
        <v>95</v>
      </c>
    </row>
    <row r="202" spans="1:7" ht="18" x14ac:dyDescent="0.35">
      <c r="A202" s="110">
        <v>45243</v>
      </c>
      <c r="B202" s="102" t="s">
        <v>15</v>
      </c>
      <c r="C202" s="107">
        <v>1070</v>
      </c>
      <c r="D202" s="108" t="s">
        <v>193</v>
      </c>
      <c r="E202" s="105"/>
      <c r="F202" s="109">
        <v>96050</v>
      </c>
      <c r="G202" s="38" t="s">
        <v>95</v>
      </c>
    </row>
    <row r="203" spans="1:7" ht="18" x14ac:dyDescent="0.35">
      <c r="A203" s="110">
        <v>45243</v>
      </c>
      <c r="B203" s="102" t="s">
        <v>15</v>
      </c>
      <c r="C203" s="107">
        <v>1088</v>
      </c>
      <c r="D203" s="108" t="s">
        <v>187</v>
      </c>
      <c r="E203" s="105"/>
      <c r="F203" s="109">
        <v>180574</v>
      </c>
      <c r="G203" s="38" t="s">
        <v>95</v>
      </c>
    </row>
    <row r="204" spans="1:7" ht="18" x14ac:dyDescent="0.35">
      <c r="A204" s="110">
        <v>45243</v>
      </c>
      <c r="B204" s="102" t="s">
        <v>15</v>
      </c>
      <c r="C204" s="107">
        <v>1518</v>
      </c>
      <c r="D204" s="108" t="s">
        <v>193</v>
      </c>
      <c r="E204" s="105"/>
      <c r="F204" s="109">
        <v>21413.5</v>
      </c>
      <c r="G204" s="38" t="s">
        <v>95</v>
      </c>
    </row>
    <row r="205" spans="1:7" ht="18" x14ac:dyDescent="0.35">
      <c r="A205" s="110">
        <v>45243</v>
      </c>
      <c r="B205" s="102" t="s">
        <v>15</v>
      </c>
      <c r="C205" s="107">
        <v>1355</v>
      </c>
      <c r="D205" s="108" t="s">
        <v>186</v>
      </c>
      <c r="E205" s="105"/>
      <c r="F205" s="109">
        <v>100550.85</v>
      </c>
      <c r="G205" s="38" t="s">
        <v>95</v>
      </c>
    </row>
    <row r="206" spans="1:7" ht="18" x14ac:dyDescent="0.35">
      <c r="A206" s="110">
        <v>45243</v>
      </c>
      <c r="B206" s="102" t="s">
        <v>15</v>
      </c>
      <c r="C206" s="107">
        <v>1366</v>
      </c>
      <c r="D206" s="108" t="s">
        <v>192</v>
      </c>
      <c r="E206" s="105"/>
      <c r="F206" s="109">
        <v>17440.310000000001</v>
      </c>
      <c r="G206" s="38" t="s">
        <v>95</v>
      </c>
    </row>
    <row r="207" spans="1:7" ht="18" x14ac:dyDescent="0.35">
      <c r="A207" s="110">
        <v>45243</v>
      </c>
      <c r="B207" s="102" t="s">
        <v>15</v>
      </c>
      <c r="C207" s="107">
        <v>1471</v>
      </c>
      <c r="D207" s="108" t="s">
        <v>165</v>
      </c>
      <c r="E207" s="105"/>
      <c r="F207" s="109">
        <v>573496</v>
      </c>
      <c r="G207" s="38" t="s">
        <v>95</v>
      </c>
    </row>
    <row r="208" spans="1:7" ht="18" x14ac:dyDescent="0.35">
      <c r="A208" s="110">
        <v>45243</v>
      </c>
      <c r="B208" s="102" t="s">
        <v>15</v>
      </c>
      <c r="C208" s="107">
        <v>1493</v>
      </c>
      <c r="D208" s="108" t="s">
        <v>75</v>
      </c>
      <c r="E208" s="105"/>
      <c r="F208" s="109">
        <v>32917.519999999997</v>
      </c>
      <c r="G208" s="38" t="s">
        <v>95</v>
      </c>
    </row>
    <row r="209" spans="1:95" s="28" customFormat="1" ht="18" x14ac:dyDescent="0.35">
      <c r="A209" s="110">
        <v>45244</v>
      </c>
      <c r="B209" s="102" t="s">
        <v>15</v>
      </c>
      <c r="C209" s="107">
        <v>1043</v>
      </c>
      <c r="D209" s="108" t="s">
        <v>194</v>
      </c>
      <c r="E209" s="105"/>
      <c r="F209" s="109">
        <v>57000</v>
      </c>
      <c r="G209" s="38" t="s">
        <v>95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  <c r="BY209" s="27"/>
      <c r="BZ209" s="27"/>
      <c r="CA209" s="27"/>
      <c r="CB209" s="27"/>
      <c r="CC209" s="27"/>
      <c r="CD209" s="27"/>
      <c r="CE209" s="27"/>
      <c r="CF209" s="27"/>
      <c r="CG209" s="27"/>
      <c r="CH209" s="27"/>
      <c r="CI209" s="27"/>
      <c r="CJ209" s="27"/>
      <c r="CK209" s="27"/>
      <c r="CL209" s="27"/>
      <c r="CM209" s="27"/>
      <c r="CN209" s="27"/>
      <c r="CO209" s="27"/>
      <c r="CP209" s="27"/>
      <c r="CQ209" s="27"/>
    </row>
    <row r="210" spans="1:95" s="28" customFormat="1" ht="18" x14ac:dyDescent="0.35">
      <c r="A210" s="110">
        <v>45244</v>
      </c>
      <c r="B210" s="102" t="s">
        <v>15</v>
      </c>
      <c r="C210" s="107">
        <v>1056</v>
      </c>
      <c r="D210" s="108" t="s">
        <v>192</v>
      </c>
      <c r="E210" s="105"/>
      <c r="F210" s="109">
        <v>64084.59</v>
      </c>
      <c r="G210" s="38" t="s">
        <v>95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27"/>
      <c r="CH210" s="27"/>
      <c r="CI210" s="27"/>
      <c r="CJ210" s="27"/>
      <c r="CK210" s="27"/>
      <c r="CL210" s="27"/>
      <c r="CM210" s="27"/>
      <c r="CN210" s="27"/>
      <c r="CO210" s="27"/>
      <c r="CP210" s="27"/>
      <c r="CQ210" s="27"/>
    </row>
    <row r="211" spans="1:95" s="28" customFormat="1" ht="18" x14ac:dyDescent="0.35">
      <c r="A211" s="110">
        <v>45244</v>
      </c>
      <c r="B211" s="102" t="s">
        <v>15</v>
      </c>
      <c r="C211" s="107">
        <v>1437</v>
      </c>
      <c r="D211" s="108" t="s">
        <v>195</v>
      </c>
      <c r="E211" s="105"/>
      <c r="F211" s="109">
        <v>6698.6</v>
      </c>
      <c r="G211" s="38" t="s">
        <v>95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27"/>
      <c r="CH211" s="27"/>
      <c r="CI211" s="27"/>
      <c r="CJ211" s="27"/>
      <c r="CK211" s="27"/>
      <c r="CL211" s="27"/>
      <c r="CM211" s="27"/>
      <c r="CN211" s="27"/>
      <c r="CO211" s="27"/>
      <c r="CP211" s="27"/>
      <c r="CQ211" s="27"/>
    </row>
    <row r="212" spans="1:95" s="28" customFormat="1" ht="18" x14ac:dyDescent="0.35">
      <c r="A212" s="110">
        <v>45245</v>
      </c>
      <c r="B212" s="102" t="s">
        <v>15</v>
      </c>
      <c r="C212" s="107">
        <v>939</v>
      </c>
      <c r="D212" s="108" t="s">
        <v>185</v>
      </c>
      <c r="E212" s="105"/>
      <c r="F212" s="109">
        <v>110514</v>
      </c>
      <c r="G212" s="38" t="s">
        <v>95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  <c r="BZ212" s="27"/>
      <c r="CA212" s="27"/>
      <c r="CB212" s="27"/>
      <c r="CC212" s="27"/>
      <c r="CD212" s="27"/>
      <c r="CE212" s="27"/>
      <c r="CF212" s="27"/>
      <c r="CG212" s="27"/>
      <c r="CH212" s="27"/>
      <c r="CI212" s="27"/>
      <c r="CJ212" s="27"/>
      <c r="CK212" s="27"/>
      <c r="CL212" s="27"/>
      <c r="CM212" s="27"/>
      <c r="CN212" s="27"/>
      <c r="CO212" s="27"/>
      <c r="CP212" s="27"/>
      <c r="CQ212" s="27"/>
    </row>
    <row r="213" spans="1:95" s="28" customFormat="1" ht="18" x14ac:dyDescent="0.35">
      <c r="A213" s="110">
        <v>45245</v>
      </c>
      <c r="B213" s="102" t="s">
        <v>15</v>
      </c>
      <c r="C213" s="107">
        <v>1022</v>
      </c>
      <c r="D213" s="108" t="s">
        <v>186</v>
      </c>
      <c r="E213" s="105"/>
      <c r="F213" s="109">
        <v>141628.26</v>
      </c>
      <c r="G213" s="38" t="s">
        <v>95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  <c r="BZ213" s="27"/>
      <c r="CA213" s="27"/>
      <c r="CB213" s="27"/>
      <c r="CC213" s="27"/>
      <c r="CD213" s="27"/>
      <c r="CE213" s="27"/>
      <c r="CF213" s="27"/>
      <c r="CG213" s="27"/>
      <c r="CH213" s="27"/>
      <c r="CI213" s="27"/>
      <c r="CJ213" s="27"/>
      <c r="CK213" s="27"/>
      <c r="CL213" s="27"/>
      <c r="CM213" s="27"/>
      <c r="CN213" s="27"/>
      <c r="CO213" s="27"/>
      <c r="CP213" s="27"/>
      <c r="CQ213" s="27"/>
    </row>
    <row r="214" spans="1:95" s="28" customFormat="1" ht="18" x14ac:dyDescent="0.35">
      <c r="A214" s="110">
        <v>45245</v>
      </c>
      <c r="B214" s="102" t="s">
        <v>15</v>
      </c>
      <c r="C214" s="107">
        <v>1536</v>
      </c>
      <c r="D214" s="108" t="s">
        <v>181</v>
      </c>
      <c r="E214" s="105"/>
      <c r="F214" s="109">
        <v>79310.87</v>
      </c>
      <c r="G214" s="38" t="s">
        <v>95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27"/>
      <c r="BZ214" s="27"/>
      <c r="CA214" s="27"/>
      <c r="CB214" s="27"/>
      <c r="CC214" s="27"/>
      <c r="CD214" s="27"/>
      <c r="CE214" s="27"/>
      <c r="CF214" s="27"/>
      <c r="CG214" s="27"/>
      <c r="CH214" s="27"/>
      <c r="CI214" s="27"/>
      <c r="CJ214" s="27"/>
      <c r="CK214" s="27"/>
      <c r="CL214" s="27"/>
      <c r="CM214" s="27"/>
      <c r="CN214" s="27"/>
      <c r="CO214" s="27"/>
      <c r="CP214" s="27"/>
      <c r="CQ214" s="27"/>
    </row>
    <row r="215" spans="1:95" s="28" customFormat="1" ht="18" x14ac:dyDescent="0.35">
      <c r="A215" s="110">
        <v>45245</v>
      </c>
      <c r="B215" s="102" t="s">
        <v>15</v>
      </c>
      <c r="C215" s="107">
        <v>1452</v>
      </c>
      <c r="D215" s="108" t="s">
        <v>181</v>
      </c>
      <c r="E215" s="105"/>
      <c r="F215" s="109">
        <v>36390.29</v>
      </c>
      <c r="G215" s="38" t="s">
        <v>95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27"/>
      <c r="BZ215" s="27"/>
      <c r="CA215" s="27"/>
      <c r="CB215" s="27"/>
      <c r="CC215" s="27"/>
      <c r="CD215" s="27"/>
      <c r="CE215" s="27"/>
      <c r="CF215" s="27"/>
      <c r="CG215" s="27"/>
      <c r="CH215" s="27"/>
      <c r="CI215" s="27"/>
      <c r="CJ215" s="27"/>
      <c r="CK215" s="27"/>
      <c r="CL215" s="27"/>
      <c r="CM215" s="27"/>
      <c r="CN215" s="27"/>
      <c r="CO215" s="27"/>
      <c r="CP215" s="27"/>
      <c r="CQ215" s="27"/>
    </row>
    <row r="216" spans="1:95" s="28" customFormat="1" ht="18" x14ac:dyDescent="0.35">
      <c r="A216" s="110">
        <v>45245</v>
      </c>
      <c r="B216" s="102" t="s">
        <v>15</v>
      </c>
      <c r="C216" s="107">
        <v>1445</v>
      </c>
      <c r="D216" s="108" t="s">
        <v>196</v>
      </c>
      <c r="E216" s="105"/>
      <c r="F216" s="109">
        <v>61527.59</v>
      </c>
      <c r="G216" s="38" t="s">
        <v>95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27"/>
      <c r="BZ216" s="27"/>
      <c r="CA216" s="27"/>
      <c r="CB216" s="27"/>
      <c r="CC216" s="27"/>
      <c r="CD216" s="27"/>
      <c r="CE216" s="27"/>
      <c r="CF216" s="27"/>
      <c r="CG216" s="27"/>
      <c r="CH216" s="27"/>
      <c r="CI216" s="27"/>
      <c r="CJ216" s="27"/>
      <c r="CK216" s="27"/>
      <c r="CL216" s="27"/>
      <c r="CM216" s="27"/>
      <c r="CN216" s="27"/>
      <c r="CO216" s="27"/>
      <c r="CP216" s="27"/>
      <c r="CQ216" s="27"/>
    </row>
    <row r="217" spans="1:95" s="28" customFormat="1" ht="18" x14ac:dyDescent="0.35">
      <c r="A217" s="110">
        <v>45246</v>
      </c>
      <c r="B217" s="102" t="s">
        <v>15</v>
      </c>
      <c r="C217" s="107">
        <v>1532</v>
      </c>
      <c r="D217" s="108" t="s">
        <v>197</v>
      </c>
      <c r="E217" s="105"/>
      <c r="F217" s="109">
        <v>80456</v>
      </c>
      <c r="G217" s="38" t="s">
        <v>95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  <c r="BS217" s="27"/>
      <c r="BT217" s="27"/>
      <c r="BU217" s="27"/>
      <c r="BV217" s="27"/>
      <c r="BW217" s="27"/>
      <c r="BX217" s="27"/>
      <c r="BY217" s="27"/>
      <c r="BZ217" s="27"/>
      <c r="CA217" s="27"/>
      <c r="CB217" s="27"/>
      <c r="CC217" s="27"/>
      <c r="CD217" s="27"/>
      <c r="CE217" s="27"/>
      <c r="CF217" s="27"/>
      <c r="CG217" s="27"/>
      <c r="CH217" s="27"/>
      <c r="CI217" s="27"/>
      <c r="CJ217" s="27"/>
      <c r="CK217" s="27"/>
      <c r="CL217" s="27"/>
      <c r="CM217" s="27"/>
      <c r="CN217" s="27"/>
      <c r="CO217" s="27"/>
      <c r="CP217" s="27"/>
      <c r="CQ217" s="27"/>
    </row>
    <row r="218" spans="1:95" s="28" customFormat="1" ht="18" x14ac:dyDescent="0.35">
      <c r="A218" s="110">
        <v>45247</v>
      </c>
      <c r="B218" s="102" t="s">
        <v>15</v>
      </c>
      <c r="C218" s="107">
        <v>1047</v>
      </c>
      <c r="D218" s="108" t="s">
        <v>74</v>
      </c>
      <c r="E218" s="105"/>
      <c r="F218" s="109">
        <v>139113.29</v>
      </c>
      <c r="G218" s="38" t="s">
        <v>95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27"/>
      <c r="CD218" s="27"/>
      <c r="CE218" s="27"/>
      <c r="CF218" s="27"/>
      <c r="CG218" s="27"/>
      <c r="CH218" s="27"/>
      <c r="CI218" s="27"/>
      <c r="CJ218" s="27"/>
      <c r="CK218" s="27"/>
      <c r="CL218" s="27"/>
      <c r="CM218" s="27"/>
      <c r="CN218" s="27"/>
      <c r="CO218" s="27"/>
      <c r="CP218" s="27"/>
      <c r="CQ218" s="27"/>
    </row>
    <row r="219" spans="1:95" s="28" customFormat="1" ht="18" x14ac:dyDescent="0.35">
      <c r="A219" s="110">
        <v>45252</v>
      </c>
      <c r="B219" s="102" t="s">
        <v>15</v>
      </c>
      <c r="C219" s="107">
        <v>1028</v>
      </c>
      <c r="D219" s="108" t="s">
        <v>187</v>
      </c>
      <c r="E219" s="105"/>
      <c r="F219" s="109">
        <v>141250</v>
      </c>
      <c r="G219" s="38" t="s">
        <v>95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  <c r="CB219" s="27"/>
      <c r="CC219" s="27"/>
      <c r="CD219" s="27"/>
      <c r="CE219" s="27"/>
      <c r="CF219" s="27"/>
      <c r="CG219" s="27"/>
      <c r="CH219" s="27"/>
      <c r="CI219" s="27"/>
      <c r="CJ219" s="27"/>
      <c r="CK219" s="27"/>
      <c r="CL219" s="27"/>
      <c r="CM219" s="27"/>
      <c r="CN219" s="27"/>
      <c r="CO219" s="27"/>
      <c r="CP219" s="27"/>
      <c r="CQ219" s="27"/>
    </row>
    <row r="220" spans="1:95" s="28" customFormat="1" ht="18" x14ac:dyDescent="0.35">
      <c r="A220" s="110">
        <v>45252</v>
      </c>
      <c r="B220" s="102" t="s">
        <v>15</v>
      </c>
      <c r="C220" s="107">
        <v>1076</v>
      </c>
      <c r="D220" s="108" t="s">
        <v>198</v>
      </c>
      <c r="E220" s="105"/>
      <c r="F220" s="109">
        <v>117520</v>
      </c>
      <c r="G220" s="38" t="s">
        <v>95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  <c r="BY220" s="27"/>
      <c r="BZ220" s="27"/>
      <c r="CA220" s="27"/>
      <c r="CB220" s="27"/>
      <c r="CC220" s="27"/>
      <c r="CD220" s="27"/>
      <c r="CE220" s="27"/>
      <c r="CF220" s="27"/>
      <c r="CG220" s="27"/>
      <c r="CH220" s="27"/>
      <c r="CI220" s="27"/>
      <c r="CJ220" s="27"/>
      <c r="CK220" s="27"/>
      <c r="CL220" s="27"/>
      <c r="CM220" s="27"/>
      <c r="CN220" s="27"/>
      <c r="CO220" s="27"/>
      <c r="CP220" s="27"/>
      <c r="CQ220" s="27"/>
    </row>
    <row r="221" spans="1:95" s="28" customFormat="1" ht="18" x14ac:dyDescent="0.35">
      <c r="A221" s="110">
        <v>45252</v>
      </c>
      <c r="B221" s="102" t="s">
        <v>15</v>
      </c>
      <c r="C221" s="107">
        <v>1429</v>
      </c>
      <c r="D221" s="108" t="s">
        <v>184</v>
      </c>
      <c r="E221" s="105"/>
      <c r="F221" s="109">
        <v>33356</v>
      </c>
      <c r="G221" s="38" t="s">
        <v>95</v>
      </c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  <c r="CC221" s="27"/>
      <c r="CD221" s="27"/>
      <c r="CE221" s="27"/>
      <c r="CF221" s="27"/>
      <c r="CG221" s="27"/>
      <c r="CH221" s="27"/>
      <c r="CI221" s="27"/>
      <c r="CJ221" s="27"/>
      <c r="CK221" s="27"/>
      <c r="CL221" s="27"/>
      <c r="CM221" s="27"/>
      <c r="CN221" s="27"/>
      <c r="CO221" s="27"/>
      <c r="CP221" s="27"/>
      <c r="CQ221" s="27"/>
    </row>
    <row r="222" spans="1:95" s="28" customFormat="1" ht="18" x14ac:dyDescent="0.35">
      <c r="A222" s="110">
        <v>45252</v>
      </c>
      <c r="B222" s="102" t="s">
        <v>15</v>
      </c>
      <c r="C222" s="107">
        <v>1744</v>
      </c>
      <c r="D222" s="108" t="s">
        <v>199</v>
      </c>
      <c r="E222" s="105"/>
      <c r="F222" s="109">
        <v>70317.91</v>
      </c>
      <c r="G222" s="38" t="s">
        <v>95</v>
      </c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  <c r="CC222" s="27"/>
      <c r="CD222" s="27"/>
      <c r="CE222" s="27"/>
      <c r="CF222" s="27"/>
      <c r="CG222" s="27"/>
      <c r="CH222" s="27"/>
      <c r="CI222" s="27"/>
      <c r="CJ222" s="27"/>
      <c r="CK222" s="27"/>
      <c r="CL222" s="27"/>
      <c r="CM222" s="27"/>
      <c r="CN222" s="27"/>
      <c r="CO222" s="27"/>
      <c r="CP222" s="27"/>
      <c r="CQ222" s="27"/>
    </row>
    <row r="223" spans="1:95" s="28" customFormat="1" ht="18" x14ac:dyDescent="0.35">
      <c r="A223" s="110">
        <v>45252</v>
      </c>
      <c r="B223" s="102" t="s">
        <v>15</v>
      </c>
      <c r="C223" s="107">
        <v>1447</v>
      </c>
      <c r="D223" s="108" t="s">
        <v>200</v>
      </c>
      <c r="E223" s="105"/>
      <c r="F223" s="109">
        <v>36388.15</v>
      </c>
      <c r="G223" s="38" t="s">
        <v>95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27"/>
      <c r="BZ223" s="27"/>
      <c r="CA223" s="27"/>
      <c r="CB223" s="27"/>
      <c r="CC223" s="27"/>
      <c r="CD223" s="27"/>
      <c r="CE223" s="27"/>
      <c r="CF223" s="27"/>
      <c r="CG223" s="27"/>
      <c r="CH223" s="27"/>
      <c r="CI223" s="27"/>
      <c r="CJ223" s="27"/>
      <c r="CK223" s="27"/>
      <c r="CL223" s="27"/>
      <c r="CM223" s="27"/>
      <c r="CN223" s="27"/>
      <c r="CO223" s="27"/>
      <c r="CP223" s="27"/>
      <c r="CQ223" s="27"/>
    </row>
    <row r="224" spans="1:95" s="28" customFormat="1" ht="18" x14ac:dyDescent="0.35">
      <c r="A224" s="110">
        <v>45252</v>
      </c>
      <c r="B224" s="102" t="s">
        <v>15</v>
      </c>
      <c r="C224" s="107">
        <v>1677</v>
      </c>
      <c r="D224" s="108" t="s">
        <v>165</v>
      </c>
      <c r="E224" s="105"/>
      <c r="F224" s="109">
        <v>105260</v>
      </c>
      <c r="G224" s="38" t="s">
        <v>95</v>
      </c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  <c r="BZ224" s="27"/>
      <c r="CA224" s="27"/>
      <c r="CB224" s="27"/>
      <c r="CC224" s="27"/>
      <c r="CD224" s="27"/>
      <c r="CE224" s="27"/>
      <c r="CF224" s="27"/>
      <c r="CG224" s="27"/>
      <c r="CH224" s="27"/>
      <c r="CI224" s="27"/>
      <c r="CJ224" s="27"/>
      <c r="CK224" s="27"/>
      <c r="CL224" s="27"/>
      <c r="CM224" s="27"/>
      <c r="CN224" s="27"/>
      <c r="CO224" s="27"/>
      <c r="CP224" s="27"/>
      <c r="CQ224" s="27"/>
    </row>
    <row r="225" spans="1:95" s="28" customFormat="1" ht="18" x14ac:dyDescent="0.35">
      <c r="A225" s="110">
        <v>45252</v>
      </c>
      <c r="B225" s="102" t="s">
        <v>15</v>
      </c>
      <c r="C225" s="107">
        <v>1753</v>
      </c>
      <c r="D225" s="108" t="s">
        <v>183</v>
      </c>
      <c r="E225" s="105"/>
      <c r="F225" s="109">
        <v>51040.29</v>
      </c>
      <c r="G225" s="38" t="s">
        <v>95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  <c r="BZ225" s="27"/>
      <c r="CA225" s="27"/>
      <c r="CB225" s="27"/>
      <c r="CC225" s="27"/>
      <c r="CD225" s="27"/>
      <c r="CE225" s="27"/>
      <c r="CF225" s="27"/>
      <c r="CG225" s="27"/>
      <c r="CH225" s="27"/>
      <c r="CI225" s="27"/>
      <c r="CJ225" s="27"/>
      <c r="CK225" s="27"/>
      <c r="CL225" s="27"/>
      <c r="CM225" s="27"/>
      <c r="CN225" s="27"/>
      <c r="CO225" s="27"/>
      <c r="CP225" s="27"/>
      <c r="CQ225" s="27"/>
    </row>
    <row r="226" spans="1:95" s="28" customFormat="1" ht="18" x14ac:dyDescent="0.35">
      <c r="A226" s="110">
        <v>45253</v>
      </c>
      <c r="B226" s="102" t="s">
        <v>15</v>
      </c>
      <c r="C226" s="107">
        <v>1762</v>
      </c>
      <c r="D226" s="108" t="s">
        <v>186</v>
      </c>
      <c r="E226" s="105"/>
      <c r="F226" s="109">
        <v>62226.39</v>
      </c>
      <c r="G226" s="38" t="s">
        <v>95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27"/>
      <c r="BZ226" s="27"/>
      <c r="CA226" s="27"/>
      <c r="CB226" s="27"/>
      <c r="CC226" s="27"/>
      <c r="CD226" s="27"/>
      <c r="CE226" s="27"/>
      <c r="CF226" s="27"/>
      <c r="CG226" s="27"/>
      <c r="CH226" s="27"/>
      <c r="CI226" s="27"/>
      <c r="CJ226" s="27"/>
      <c r="CK226" s="27"/>
      <c r="CL226" s="27"/>
      <c r="CM226" s="27"/>
      <c r="CN226" s="27"/>
      <c r="CO226" s="27"/>
      <c r="CP226" s="27"/>
      <c r="CQ226" s="27"/>
    </row>
    <row r="227" spans="1:95" s="28" customFormat="1" ht="18" x14ac:dyDescent="0.35">
      <c r="A227" s="110">
        <v>45253</v>
      </c>
      <c r="B227" s="102" t="s">
        <v>15</v>
      </c>
      <c r="C227" s="107">
        <v>1689</v>
      </c>
      <c r="D227" s="108" t="s">
        <v>132</v>
      </c>
      <c r="E227" s="105"/>
      <c r="F227" s="109">
        <v>65851.199999999997</v>
      </c>
      <c r="G227" s="38" t="s">
        <v>95</v>
      </c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  <c r="BZ227" s="27"/>
      <c r="CA227" s="27"/>
      <c r="CB227" s="27"/>
      <c r="CC227" s="27"/>
      <c r="CD227" s="27"/>
      <c r="CE227" s="27"/>
      <c r="CF227" s="27"/>
      <c r="CG227" s="27"/>
      <c r="CH227" s="27"/>
      <c r="CI227" s="27"/>
      <c r="CJ227" s="27"/>
      <c r="CK227" s="27"/>
      <c r="CL227" s="27"/>
      <c r="CM227" s="27"/>
      <c r="CN227" s="27"/>
      <c r="CO227" s="27"/>
      <c r="CP227" s="27"/>
      <c r="CQ227" s="27"/>
    </row>
    <row r="228" spans="1:95" s="28" customFormat="1" ht="18" x14ac:dyDescent="0.35">
      <c r="A228" s="110">
        <v>45254</v>
      </c>
      <c r="B228" s="102" t="s">
        <v>15</v>
      </c>
      <c r="C228" s="107">
        <v>1687</v>
      </c>
      <c r="D228" s="108" t="s">
        <v>186</v>
      </c>
      <c r="E228" s="105"/>
      <c r="F228" s="109">
        <v>111305</v>
      </c>
      <c r="G228" s="38" t="s">
        <v>95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  <c r="CC228" s="27"/>
      <c r="CD228" s="27"/>
      <c r="CE228" s="27"/>
      <c r="CF228" s="27"/>
      <c r="CG228" s="27"/>
      <c r="CH228" s="27"/>
      <c r="CI228" s="27"/>
      <c r="CJ228" s="27"/>
      <c r="CK228" s="27"/>
      <c r="CL228" s="27"/>
      <c r="CM228" s="27"/>
      <c r="CN228" s="27"/>
      <c r="CO228" s="27"/>
      <c r="CP228" s="27"/>
      <c r="CQ228" s="27"/>
    </row>
    <row r="229" spans="1:95" s="28" customFormat="1" ht="18" x14ac:dyDescent="0.35">
      <c r="A229" s="110">
        <v>45254</v>
      </c>
      <c r="B229" s="102" t="s">
        <v>15</v>
      </c>
      <c r="C229" s="107">
        <v>1758</v>
      </c>
      <c r="D229" s="108" t="s">
        <v>74</v>
      </c>
      <c r="E229" s="105"/>
      <c r="F229" s="109">
        <v>45796.57</v>
      </c>
      <c r="G229" s="38" t="s">
        <v>95</v>
      </c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7"/>
      <c r="CA229" s="27"/>
      <c r="CB229" s="27"/>
      <c r="CC229" s="27"/>
      <c r="CD229" s="27"/>
      <c r="CE229" s="27"/>
      <c r="CF229" s="27"/>
      <c r="CG229" s="27"/>
      <c r="CH229" s="27"/>
      <c r="CI229" s="27"/>
      <c r="CJ229" s="27"/>
      <c r="CK229" s="27"/>
      <c r="CL229" s="27"/>
      <c r="CM229" s="27"/>
      <c r="CN229" s="27"/>
      <c r="CO229" s="27"/>
      <c r="CP229" s="27"/>
      <c r="CQ229" s="27"/>
    </row>
    <row r="230" spans="1:95" s="28" customFormat="1" ht="18" x14ac:dyDescent="0.35">
      <c r="A230" s="110">
        <v>45259</v>
      </c>
      <c r="B230" s="102" t="s">
        <v>15</v>
      </c>
      <c r="C230" s="107">
        <v>1751</v>
      </c>
      <c r="D230" s="108" t="s">
        <v>76</v>
      </c>
      <c r="E230" s="105"/>
      <c r="F230" s="109">
        <v>40558.97</v>
      </c>
      <c r="G230" s="38" t="s">
        <v>95</v>
      </c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  <c r="CC230" s="27"/>
      <c r="CD230" s="27"/>
      <c r="CE230" s="27"/>
      <c r="CF230" s="27"/>
      <c r="CG230" s="27"/>
      <c r="CH230" s="27"/>
      <c r="CI230" s="27"/>
      <c r="CJ230" s="27"/>
      <c r="CK230" s="27"/>
      <c r="CL230" s="27"/>
      <c r="CM230" s="27"/>
      <c r="CN230" s="27"/>
      <c r="CO230" s="27"/>
      <c r="CP230" s="27"/>
      <c r="CQ230" s="27"/>
    </row>
    <row r="231" spans="1:95" ht="18" x14ac:dyDescent="0.35">
      <c r="A231" s="110"/>
      <c r="B231" s="102" t="s">
        <v>15</v>
      </c>
      <c r="C231" s="107"/>
      <c r="D231" s="111" t="s">
        <v>188</v>
      </c>
      <c r="E231" s="105"/>
      <c r="F231" s="112">
        <f>SUM(F196:F230)</f>
        <v>3193151.4100000011</v>
      </c>
      <c r="G231" s="82"/>
    </row>
    <row r="232" spans="1:95" ht="18" x14ac:dyDescent="0.35">
      <c r="A232" s="113"/>
      <c r="B232" s="114"/>
      <c r="C232" s="115"/>
      <c r="D232" s="116" t="s">
        <v>201</v>
      </c>
      <c r="E232" s="117"/>
      <c r="F232" s="118"/>
      <c r="G232" s="119"/>
    </row>
    <row r="233" spans="1:95" ht="18" x14ac:dyDescent="0.35">
      <c r="A233" s="120">
        <v>45254</v>
      </c>
      <c r="B233" s="38" t="s">
        <v>15</v>
      </c>
      <c r="C233" s="95">
        <v>1910</v>
      </c>
      <c r="D233" s="82" t="s">
        <v>48</v>
      </c>
      <c r="E233" s="82"/>
      <c r="F233" s="121">
        <v>908311.77</v>
      </c>
      <c r="G233" s="97"/>
    </row>
    <row r="234" spans="1:95" ht="18" x14ac:dyDescent="0.35">
      <c r="A234" s="122"/>
      <c r="B234" s="38" t="s">
        <v>15</v>
      </c>
      <c r="C234" s="95"/>
      <c r="D234" s="111" t="s">
        <v>202</v>
      </c>
      <c r="E234" s="82"/>
      <c r="F234" s="123">
        <f>F233</f>
        <v>908311.77</v>
      </c>
      <c r="G234" s="38"/>
    </row>
    <row r="235" spans="1:95" ht="18" x14ac:dyDescent="0.35">
      <c r="A235" s="98"/>
      <c r="B235" s="99"/>
      <c r="C235" s="99"/>
      <c r="D235" s="100" t="s">
        <v>203</v>
      </c>
      <c r="E235" s="99"/>
      <c r="F235" s="99"/>
      <c r="G235" s="38"/>
    </row>
    <row r="236" spans="1:95" ht="18" x14ac:dyDescent="0.35">
      <c r="A236" s="110">
        <v>45254</v>
      </c>
      <c r="B236" s="124" t="s">
        <v>15</v>
      </c>
      <c r="C236" s="107">
        <v>1896</v>
      </c>
      <c r="D236" s="102" t="s">
        <v>204</v>
      </c>
      <c r="E236" s="105"/>
      <c r="F236" s="125">
        <v>30000</v>
      </c>
      <c r="G236" s="82"/>
    </row>
    <row r="237" spans="1:95" ht="18" x14ac:dyDescent="0.35">
      <c r="A237" s="110">
        <v>45254</v>
      </c>
      <c r="B237" s="124" t="s">
        <v>15</v>
      </c>
      <c r="C237" s="107">
        <v>1912</v>
      </c>
      <c r="D237" s="102" t="s">
        <v>48</v>
      </c>
      <c r="E237" s="105"/>
      <c r="F237" s="125">
        <v>9377651.7400000002</v>
      </c>
      <c r="G237" s="82"/>
    </row>
    <row r="238" spans="1:95" ht="18" x14ac:dyDescent="0.35">
      <c r="A238" s="110"/>
      <c r="B238" s="124" t="s">
        <v>15</v>
      </c>
      <c r="C238" s="126"/>
      <c r="D238" s="111" t="s">
        <v>205</v>
      </c>
      <c r="E238" s="105"/>
      <c r="F238" s="127">
        <f>SUM(F236:F237)</f>
        <v>9407651.7400000002</v>
      </c>
      <c r="G238" s="82"/>
    </row>
    <row r="239" spans="1:95" s="1" customFormat="1" ht="18" x14ac:dyDescent="0.35">
      <c r="A239" s="113"/>
      <c r="B239" s="114"/>
      <c r="C239" s="115"/>
      <c r="D239" s="116" t="s">
        <v>206</v>
      </c>
      <c r="E239" s="75"/>
      <c r="F239" s="128"/>
      <c r="G239" s="119"/>
    </row>
    <row r="240" spans="1:95" ht="17.25" customHeight="1" x14ac:dyDescent="0.35">
      <c r="A240" s="110">
        <v>45254</v>
      </c>
      <c r="B240" s="110" t="s">
        <v>15</v>
      </c>
      <c r="C240" s="126" t="s">
        <v>25</v>
      </c>
      <c r="D240" s="129" t="s">
        <v>26</v>
      </c>
      <c r="E240" s="130"/>
      <c r="F240" s="131">
        <v>695169.13</v>
      </c>
      <c r="G240" s="82"/>
    </row>
    <row r="241" spans="1:7" ht="17.25" customHeight="1" x14ac:dyDescent="0.35">
      <c r="A241" s="110">
        <v>45254</v>
      </c>
      <c r="B241" s="110" t="s">
        <v>15</v>
      </c>
      <c r="C241" s="126" t="s">
        <v>25</v>
      </c>
      <c r="D241" s="132" t="s">
        <v>63</v>
      </c>
      <c r="E241" s="130"/>
      <c r="F241" s="131">
        <v>8382.42</v>
      </c>
      <c r="G241" s="82"/>
    </row>
    <row r="242" spans="1:7" ht="18" x14ac:dyDescent="0.35">
      <c r="A242" s="110"/>
      <c r="B242" s="124"/>
      <c r="C242" s="126"/>
      <c r="D242" s="111" t="s">
        <v>207</v>
      </c>
      <c r="E242" s="130"/>
      <c r="F242" s="133">
        <f>F240+F241</f>
        <v>703551.55</v>
      </c>
      <c r="G242" s="82"/>
    </row>
    <row r="243" spans="1:7" s="11" customFormat="1" ht="18" x14ac:dyDescent="0.35">
      <c r="A243" s="134"/>
      <c r="B243" s="114"/>
      <c r="C243" s="135"/>
      <c r="D243" s="116" t="s">
        <v>208</v>
      </c>
      <c r="E243" s="136"/>
      <c r="F243" s="128"/>
      <c r="G243" s="137"/>
    </row>
    <row r="244" spans="1:7" s="12" customFormat="1" ht="18" customHeight="1" x14ac:dyDescent="0.35">
      <c r="A244" s="138">
        <v>45254</v>
      </c>
      <c r="B244" s="139" t="s">
        <v>15</v>
      </c>
      <c r="C244" s="140" t="s">
        <v>25</v>
      </c>
      <c r="D244" s="129" t="s">
        <v>26</v>
      </c>
      <c r="E244" s="141"/>
      <c r="F244" s="131">
        <v>147512.14000000001</v>
      </c>
      <c r="G244" s="119"/>
    </row>
    <row r="245" spans="1:7" s="12" customFormat="1" ht="18" customHeight="1" x14ac:dyDescent="0.35">
      <c r="A245" s="138">
        <v>45254</v>
      </c>
      <c r="B245" s="139" t="s">
        <v>15</v>
      </c>
      <c r="C245" s="140" t="s">
        <v>25</v>
      </c>
      <c r="D245" s="129" t="s">
        <v>63</v>
      </c>
      <c r="E245" s="141"/>
      <c r="F245" s="131">
        <v>6630.8</v>
      </c>
      <c r="G245" s="119"/>
    </row>
    <row r="246" spans="1:7" s="13" customFormat="1" ht="18" x14ac:dyDescent="0.35">
      <c r="A246" s="142"/>
      <c r="B246" s="139"/>
      <c r="C246" s="143"/>
      <c r="D246" s="144" t="s">
        <v>209</v>
      </c>
      <c r="E246" s="145"/>
      <c r="F246" s="133">
        <f>SUM(F244)</f>
        <v>147512.14000000001</v>
      </c>
      <c r="G246" s="137"/>
    </row>
    <row r="247" spans="1:7" s="13" customFormat="1" ht="36" x14ac:dyDescent="0.35">
      <c r="A247" s="134"/>
      <c r="B247" s="114"/>
      <c r="C247" s="135"/>
      <c r="D247" s="146" t="s">
        <v>210</v>
      </c>
      <c r="E247" s="136"/>
      <c r="F247" s="128"/>
      <c r="G247" s="137"/>
    </row>
    <row r="248" spans="1:7" s="13" customFormat="1" ht="18" x14ac:dyDescent="0.35">
      <c r="A248" s="138">
        <v>45244</v>
      </c>
      <c r="B248" s="139" t="s">
        <v>15</v>
      </c>
      <c r="C248" s="147">
        <v>1769</v>
      </c>
      <c r="D248" s="129" t="s">
        <v>211</v>
      </c>
      <c r="E248" s="145"/>
      <c r="F248" s="131">
        <v>70000</v>
      </c>
      <c r="G248" s="119" t="s">
        <v>212</v>
      </c>
    </row>
    <row r="249" spans="1:7" s="13" customFormat="1" ht="18" x14ac:dyDescent="0.35">
      <c r="A249" s="138">
        <v>45254</v>
      </c>
      <c r="B249" s="139" t="s">
        <v>15</v>
      </c>
      <c r="C249" s="147">
        <v>1771</v>
      </c>
      <c r="D249" s="129" t="s">
        <v>213</v>
      </c>
      <c r="E249" s="145"/>
      <c r="F249" s="131">
        <v>61657.03</v>
      </c>
      <c r="G249" s="119" t="s">
        <v>212</v>
      </c>
    </row>
    <row r="250" spans="1:7" s="13" customFormat="1" ht="18" x14ac:dyDescent="0.35">
      <c r="A250" s="138">
        <v>45260</v>
      </c>
      <c r="B250" s="139" t="s">
        <v>15</v>
      </c>
      <c r="C250" s="147">
        <v>1934</v>
      </c>
      <c r="D250" s="148" t="s">
        <v>211</v>
      </c>
      <c r="E250" s="145"/>
      <c r="F250" s="131">
        <v>98776.26</v>
      </c>
      <c r="G250" s="119" t="s">
        <v>212</v>
      </c>
    </row>
    <row r="251" spans="1:7" s="13" customFormat="1" ht="18" x14ac:dyDescent="0.35">
      <c r="A251" s="138">
        <v>45260</v>
      </c>
      <c r="B251" s="139" t="s">
        <v>15</v>
      </c>
      <c r="C251" s="147">
        <v>1936</v>
      </c>
      <c r="D251" s="148" t="s">
        <v>213</v>
      </c>
      <c r="E251" s="145"/>
      <c r="F251" s="131">
        <v>226485.85</v>
      </c>
      <c r="G251" s="119" t="s">
        <v>212</v>
      </c>
    </row>
    <row r="252" spans="1:7" s="13" customFormat="1" ht="18" x14ac:dyDescent="0.35">
      <c r="A252" s="138"/>
      <c r="B252" s="139"/>
      <c r="C252" s="147"/>
      <c r="D252" s="149" t="s">
        <v>214</v>
      </c>
      <c r="E252" s="145"/>
      <c r="F252" s="133">
        <f>SUM(F248:F251)</f>
        <v>456919.14</v>
      </c>
      <c r="G252" s="119"/>
    </row>
    <row r="253" spans="1:7" ht="18.600000000000001" thickBot="1" x14ac:dyDescent="0.4">
      <c r="A253" s="113"/>
      <c r="B253" s="114"/>
      <c r="C253" s="115"/>
      <c r="D253" s="150" t="s">
        <v>27</v>
      </c>
      <c r="E253" s="75"/>
      <c r="F253" s="151"/>
      <c r="G253" s="119"/>
    </row>
    <row r="254" spans="1:7" ht="15" customHeight="1" thickBot="1" x14ac:dyDescent="0.4">
      <c r="A254" s="152">
        <v>45233</v>
      </c>
      <c r="B254" s="153" t="s">
        <v>15</v>
      </c>
      <c r="C254" s="154">
        <v>1</v>
      </c>
      <c r="D254" s="153" t="s">
        <v>215</v>
      </c>
      <c r="E254" s="155"/>
      <c r="F254" s="156">
        <v>280419.7</v>
      </c>
      <c r="G254" s="157" t="s">
        <v>216</v>
      </c>
    </row>
    <row r="255" spans="1:7" ht="15" customHeight="1" x14ac:dyDescent="0.35">
      <c r="A255" s="158">
        <v>45239</v>
      </c>
      <c r="B255" s="153" t="s">
        <v>15</v>
      </c>
      <c r="C255" s="159">
        <v>2</v>
      </c>
      <c r="D255" s="160" t="s">
        <v>217</v>
      </c>
      <c r="E255" s="161"/>
      <c r="F255" s="162">
        <v>97000</v>
      </c>
      <c r="G255" s="58" t="s">
        <v>218</v>
      </c>
    </row>
    <row r="256" spans="1:7" ht="18.600000000000001" thickBot="1" x14ac:dyDescent="0.4">
      <c r="A256" s="163"/>
      <c r="B256" s="70"/>
      <c r="C256" s="70"/>
      <c r="D256" s="71" t="s">
        <v>28</v>
      </c>
      <c r="E256" s="164">
        <f>E38+E43</f>
        <v>25582886.34</v>
      </c>
      <c r="F256" s="164">
        <f>F46+F92+F180+F194+F231+F234+F238+F242+F246+F252+F254</f>
        <v>35729054.470000006</v>
      </c>
      <c r="G256" s="73"/>
    </row>
    <row r="257" spans="1:7" s="1" customFormat="1" ht="14.25" customHeight="1" x14ac:dyDescent="0.35">
      <c r="A257" s="177"/>
      <c r="B257" s="177"/>
      <c r="C257" s="177"/>
      <c r="D257" s="178"/>
      <c r="E257" s="178"/>
      <c r="F257" s="178"/>
      <c r="G257" s="32"/>
    </row>
    <row r="258" spans="1:7" s="1" customFormat="1" ht="14.25" customHeight="1" x14ac:dyDescent="0.35">
      <c r="A258" s="165"/>
      <c r="B258" s="165"/>
      <c r="C258" s="165"/>
      <c r="D258" s="166"/>
      <c r="E258" s="166"/>
      <c r="F258" s="166"/>
      <c r="G258" s="32"/>
    </row>
    <row r="259" spans="1:7" s="14" customFormat="1" ht="14.25" customHeight="1" x14ac:dyDescent="0.3">
      <c r="A259" s="168"/>
      <c r="B259" s="168"/>
      <c r="C259" s="168"/>
      <c r="D259" s="168"/>
      <c r="E259" s="168"/>
      <c r="F259" s="168"/>
      <c r="G259" s="167"/>
    </row>
    <row r="260" spans="1:7" s="14" customFormat="1" ht="14.25" customHeight="1" x14ac:dyDescent="0.3">
      <c r="A260" s="179" t="s">
        <v>29</v>
      </c>
      <c r="B260" s="179"/>
      <c r="C260" s="179"/>
      <c r="D260" s="179"/>
      <c r="E260" s="179"/>
      <c r="F260" s="179"/>
      <c r="G260" s="167"/>
    </row>
    <row r="261" spans="1:7" s="14" customFormat="1" ht="14.25" customHeight="1" x14ac:dyDescent="0.3">
      <c r="A261" s="179" t="s">
        <v>30</v>
      </c>
      <c r="B261" s="179"/>
      <c r="C261" s="179"/>
      <c r="D261" s="179"/>
      <c r="E261" s="179"/>
      <c r="F261" s="179"/>
      <c r="G261" s="167"/>
    </row>
    <row r="262" spans="1:7" s="14" customFormat="1" ht="14.25" customHeight="1" x14ac:dyDescent="0.3">
      <c r="A262" s="180" t="s">
        <v>31</v>
      </c>
      <c r="B262" s="180"/>
      <c r="C262" s="180"/>
      <c r="D262" s="180"/>
      <c r="E262" s="180"/>
      <c r="F262" s="180"/>
      <c r="G262" s="167"/>
    </row>
    <row r="263" spans="1:7" s="14" customFormat="1" ht="14.25" customHeight="1" x14ac:dyDescent="0.3">
      <c r="A263" s="180" t="s">
        <v>32</v>
      </c>
      <c r="B263" s="180"/>
      <c r="C263" s="180"/>
      <c r="D263" s="180"/>
      <c r="E263" s="180"/>
      <c r="F263" s="180"/>
      <c r="G263" s="167"/>
    </row>
    <row r="264" spans="1:7" s="14" customFormat="1" ht="14.25" customHeight="1" x14ac:dyDescent="0.3">
      <c r="A264" s="180"/>
      <c r="B264" s="180"/>
      <c r="C264" s="180"/>
      <c r="D264" s="180"/>
      <c r="E264" s="180"/>
      <c r="F264" s="180"/>
      <c r="G264" s="167"/>
    </row>
    <row r="265" spans="1:7" s="14" customFormat="1" ht="14.25" customHeight="1" x14ac:dyDescent="0.3">
      <c r="A265" s="180"/>
      <c r="B265" s="180"/>
      <c r="C265" s="180"/>
      <c r="D265" s="180"/>
      <c r="E265" s="180"/>
      <c r="F265" s="180"/>
      <c r="G265" s="167"/>
    </row>
    <row r="266" spans="1:7" s="14" customFormat="1" ht="14.25" customHeight="1" x14ac:dyDescent="0.3">
      <c r="A266" s="168"/>
      <c r="B266" s="168"/>
      <c r="C266" s="168"/>
      <c r="D266" s="168"/>
      <c r="E266" s="168"/>
      <c r="F266" s="168"/>
      <c r="G266" s="167"/>
    </row>
    <row r="267" spans="1:7" s="14" customFormat="1" ht="14.25" customHeight="1" x14ac:dyDescent="0.3">
      <c r="A267" s="180"/>
      <c r="B267" s="180"/>
      <c r="C267" s="180"/>
      <c r="D267" s="180"/>
      <c r="E267" s="180"/>
      <c r="F267" s="180"/>
      <c r="G267" s="167"/>
    </row>
    <row r="268" spans="1:7" s="14" customFormat="1" ht="14.25" customHeight="1" x14ac:dyDescent="0.3">
      <c r="A268" s="180"/>
      <c r="B268" s="180"/>
      <c r="C268" s="180"/>
      <c r="D268" s="180"/>
      <c r="E268" s="180"/>
      <c r="F268" s="180"/>
      <c r="G268" s="169"/>
    </row>
    <row r="269" spans="1:7" s="14" customFormat="1" ht="14.25" customHeight="1" x14ac:dyDescent="0.3">
      <c r="A269" s="168"/>
      <c r="B269" s="168"/>
      <c r="C269" s="168"/>
      <c r="D269" s="168"/>
      <c r="E269" s="168"/>
      <c r="F269" s="168"/>
      <c r="G269" s="169"/>
    </row>
    <row r="270" spans="1:7" s="14" customFormat="1" ht="14.25" customHeight="1" x14ac:dyDescent="0.3">
      <c r="A270" s="179" t="s">
        <v>33</v>
      </c>
      <c r="B270" s="179"/>
      <c r="C270" s="179"/>
      <c r="D270" s="179" t="s">
        <v>34</v>
      </c>
      <c r="E270" s="179"/>
      <c r="F270" s="179"/>
      <c r="G270" s="169"/>
    </row>
    <row r="271" spans="1:7" s="14" customFormat="1" ht="14.25" customHeight="1" x14ac:dyDescent="0.3">
      <c r="A271" s="179" t="s">
        <v>35</v>
      </c>
      <c r="B271" s="179"/>
      <c r="C271" s="179"/>
      <c r="D271" s="179" t="s">
        <v>36</v>
      </c>
      <c r="E271" s="179"/>
      <c r="F271" s="179"/>
      <c r="G271" s="169"/>
    </row>
    <row r="272" spans="1:7" s="14" customFormat="1" ht="14.25" customHeight="1" x14ac:dyDescent="0.3">
      <c r="A272" s="180" t="s">
        <v>37</v>
      </c>
      <c r="B272" s="180"/>
      <c r="C272" s="180"/>
      <c r="D272" s="180" t="s">
        <v>38</v>
      </c>
      <c r="E272" s="180"/>
      <c r="F272" s="180"/>
      <c r="G272" s="170"/>
    </row>
    <row r="273" spans="1:11" s="14" customFormat="1" ht="14.25" customHeight="1" x14ac:dyDescent="0.3">
      <c r="A273" s="168"/>
      <c r="B273" s="168"/>
      <c r="C273" s="168"/>
      <c r="D273" s="168"/>
      <c r="E273" s="168"/>
      <c r="F273" s="168"/>
      <c r="G273" s="170"/>
    </row>
    <row r="274" spans="1:11" s="14" customFormat="1" ht="14.25" customHeight="1" x14ac:dyDescent="0.3">
      <c r="A274" s="168"/>
      <c r="B274" s="168"/>
      <c r="C274" s="168"/>
      <c r="D274" s="168"/>
      <c r="E274" s="168"/>
      <c r="F274" s="168"/>
      <c r="G274" s="170"/>
    </row>
    <row r="275" spans="1:11" s="14" customFormat="1" ht="14.25" customHeight="1" x14ac:dyDescent="0.3">
      <c r="A275" s="168"/>
      <c r="B275" s="168"/>
      <c r="C275" s="168"/>
      <c r="D275" s="168"/>
      <c r="E275" s="168"/>
      <c r="F275" s="168"/>
      <c r="G275" s="170"/>
    </row>
    <row r="276" spans="1:11" s="14" customFormat="1" ht="14.25" customHeight="1" x14ac:dyDescent="0.3">
      <c r="A276" s="168"/>
      <c r="B276" s="168"/>
      <c r="C276" s="168"/>
      <c r="D276" s="168"/>
      <c r="E276" s="168"/>
      <c r="F276" s="168"/>
      <c r="G276" s="169"/>
    </row>
    <row r="277" spans="1:11" s="14" customFormat="1" ht="14.25" customHeight="1" x14ac:dyDescent="0.3">
      <c r="A277" s="168"/>
      <c r="B277" s="168"/>
      <c r="C277" s="168"/>
      <c r="D277" s="168"/>
      <c r="E277" s="168"/>
      <c r="F277" s="168"/>
      <c r="G277" s="169"/>
    </row>
    <row r="278" spans="1:11" s="16" customFormat="1" ht="18" x14ac:dyDescent="0.3">
      <c r="A278" s="179" t="s">
        <v>39</v>
      </c>
      <c r="B278" s="179"/>
      <c r="C278" s="179"/>
      <c r="D278" s="179"/>
      <c r="E278" s="179"/>
      <c r="F278" s="179"/>
      <c r="G278" s="169"/>
    </row>
    <row r="279" spans="1:11" s="26" customFormat="1" ht="14.25" customHeight="1" x14ac:dyDescent="0.3">
      <c r="A279" s="179" t="s">
        <v>40</v>
      </c>
      <c r="B279" s="179"/>
      <c r="C279" s="179"/>
      <c r="D279" s="179"/>
      <c r="E279" s="179"/>
      <c r="F279" s="179"/>
      <c r="G279" s="169"/>
    </row>
    <row r="280" spans="1:11" s="14" customFormat="1" ht="14.25" customHeight="1" x14ac:dyDescent="0.3">
      <c r="A280" s="180" t="s">
        <v>41</v>
      </c>
      <c r="B280" s="180"/>
      <c r="C280" s="180"/>
      <c r="D280" s="180"/>
      <c r="E280" s="180"/>
      <c r="F280" s="180"/>
      <c r="G280" s="169"/>
    </row>
    <row r="281" spans="1:11" s="14" customFormat="1" ht="14.25" customHeight="1" x14ac:dyDescent="0.3">
      <c r="A281" s="168"/>
      <c r="B281" s="168"/>
      <c r="C281" s="168"/>
      <c r="D281" s="168"/>
      <c r="E281" s="168"/>
      <c r="F281" s="168"/>
      <c r="G281" s="169"/>
    </row>
    <row r="282" spans="1:11" s="14" customFormat="1" ht="14.25" customHeight="1" x14ac:dyDescent="0.3">
      <c r="A282" s="29"/>
      <c r="B282" s="29"/>
      <c r="C282" s="29"/>
      <c r="D282" s="29"/>
      <c r="E282" s="29"/>
      <c r="F282" s="29"/>
      <c r="G282" s="15"/>
    </row>
    <row r="283" spans="1:11" s="14" customFormat="1" ht="14.25" customHeight="1" x14ac:dyDescent="0.3">
      <c r="A283" s="29"/>
      <c r="B283" s="29"/>
      <c r="C283" s="29"/>
      <c r="D283" s="29"/>
      <c r="E283" s="29"/>
      <c r="F283" s="29"/>
      <c r="G283" s="17"/>
    </row>
    <row r="284" spans="1:11" s="16" customFormat="1" ht="15" customHeight="1" x14ac:dyDescent="0.3">
      <c r="A284" s="18"/>
      <c r="B284" s="18"/>
      <c r="C284" s="18"/>
      <c r="D284" s="18"/>
      <c r="E284" s="18"/>
      <c r="F284" s="18"/>
      <c r="G284" s="19"/>
    </row>
    <row r="285" spans="1:11" s="16" customFormat="1" ht="15" customHeight="1" x14ac:dyDescent="0.3">
      <c r="A285" s="18"/>
      <c r="B285" s="18"/>
      <c r="C285" s="18"/>
      <c r="D285" s="18"/>
      <c r="E285" s="18"/>
      <c r="F285" s="18"/>
      <c r="G285" s="19"/>
    </row>
    <row r="286" spans="1:11" s="16" customFormat="1" x14ac:dyDescent="0.3">
      <c r="G286" s="19"/>
    </row>
    <row r="287" spans="1:11" s="21" customFormat="1" ht="19.5" customHeight="1" x14ac:dyDescent="0.3">
      <c r="A287" s="16"/>
      <c r="B287" s="16"/>
      <c r="C287" s="16"/>
      <c r="D287" s="16"/>
      <c r="E287" s="16"/>
      <c r="F287" s="16"/>
      <c r="G287" s="19"/>
      <c r="H287" s="20"/>
      <c r="I287" s="20"/>
      <c r="J287" s="20"/>
      <c r="K287" s="20"/>
    </row>
    <row r="288" spans="1:11" s="4" customFormat="1" ht="19.5" customHeight="1" x14ac:dyDescent="0.3">
      <c r="A288"/>
      <c r="B288"/>
      <c r="C288"/>
      <c r="D288"/>
      <c r="E288"/>
      <c r="F288"/>
      <c r="G288" s="22"/>
      <c r="H288" s="23"/>
      <c r="I288" s="23"/>
      <c r="J288" s="23"/>
      <c r="K288" s="24"/>
    </row>
    <row r="289" spans="1:11" s="4" customFormat="1" ht="19.5" customHeight="1" x14ac:dyDescent="0.3">
      <c r="A289"/>
      <c r="B289"/>
      <c r="C289"/>
      <c r="D289"/>
      <c r="E289"/>
      <c r="F289"/>
      <c r="G289" s="22"/>
      <c r="H289" s="23"/>
      <c r="I289" s="23"/>
      <c r="J289" s="23"/>
      <c r="K289" s="24"/>
    </row>
    <row r="290" spans="1:11" s="4" customFormat="1" ht="19.5" customHeight="1" x14ac:dyDescent="0.3">
      <c r="A290"/>
      <c r="B290"/>
      <c r="C290"/>
      <c r="D290"/>
      <c r="E290"/>
      <c r="F290"/>
      <c r="G290" s="22"/>
      <c r="H290" s="23"/>
      <c r="I290" s="23"/>
      <c r="J290" s="23"/>
      <c r="K290" s="24"/>
    </row>
    <row r="291" spans="1:11" s="4" customFormat="1" ht="19.5" customHeight="1" x14ac:dyDescent="0.3">
      <c r="A291"/>
      <c r="B291"/>
      <c r="C291"/>
      <c r="D291"/>
      <c r="E291"/>
      <c r="F291"/>
      <c r="G291"/>
      <c r="H291" s="23"/>
      <c r="I291" s="23"/>
      <c r="J291" s="23"/>
      <c r="K291" s="24"/>
    </row>
    <row r="292" spans="1:11" s="4" customFormat="1" ht="19.5" customHeight="1" x14ac:dyDescent="0.3">
      <c r="A292"/>
      <c r="B292"/>
      <c r="C292"/>
      <c r="D292"/>
      <c r="E292"/>
      <c r="F292"/>
      <c r="G292"/>
      <c r="H292" s="25"/>
      <c r="I292" s="25"/>
      <c r="J292" s="25"/>
      <c r="K292" s="25"/>
    </row>
    <row r="293" spans="1:11" s="4" customFormat="1" ht="14.25" customHeight="1" x14ac:dyDescent="0.3">
      <c r="A293"/>
      <c r="B293"/>
      <c r="C293"/>
      <c r="D293"/>
      <c r="E293"/>
      <c r="F293"/>
      <c r="G293"/>
    </row>
    <row r="294" spans="1:11" s="4" customFormat="1" ht="14.25" customHeight="1" x14ac:dyDescent="0.3">
      <c r="A294"/>
      <c r="B294"/>
      <c r="C294"/>
      <c r="D294"/>
      <c r="E294"/>
      <c r="F294"/>
      <c r="G294"/>
    </row>
    <row r="295" spans="1:11" s="4" customFormat="1" ht="14.25" customHeight="1" x14ac:dyDescent="0.3">
      <c r="A295"/>
      <c r="B295"/>
      <c r="C295"/>
      <c r="D295"/>
      <c r="E295"/>
      <c r="F295"/>
      <c r="G295"/>
    </row>
    <row r="296" spans="1:11" s="4" customFormat="1" ht="14.25" customHeight="1" x14ac:dyDescent="0.3">
      <c r="A296"/>
      <c r="B296"/>
      <c r="C296"/>
      <c r="D296"/>
      <c r="E296"/>
      <c r="F296"/>
      <c r="G296"/>
    </row>
    <row r="297" spans="1:11" s="4" customFormat="1" ht="14.25" customHeight="1" x14ac:dyDescent="0.3">
      <c r="A297"/>
      <c r="B297"/>
      <c r="C297"/>
      <c r="D297"/>
      <c r="E297"/>
      <c r="F297"/>
      <c r="G297"/>
    </row>
    <row r="298" spans="1:11" s="4" customFormat="1" ht="14.25" customHeight="1" x14ac:dyDescent="0.3">
      <c r="A298"/>
      <c r="B298"/>
      <c r="C298"/>
      <c r="D298"/>
      <c r="E298"/>
      <c r="F298"/>
      <c r="G298"/>
    </row>
    <row r="299" spans="1:11" s="4" customFormat="1" ht="14.25" customHeight="1" x14ac:dyDescent="0.3">
      <c r="A299"/>
      <c r="B299"/>
      <c r="C299"/>
      <c r="D299"/>
      <c r="E299"/>
      <c r="F299"/>
      <c r="G299"/>
    </row>
    <row r="300" spans="1:11" s="4" customFormat="1" ht="14.25" customHeight="1" x14ac:dyDescent="0.3">
      <c r="A300"/>
      <c r="B300"/>
      <c r="C300"/>
      <c r="D300"/>
      <c r="E300"/>
      <c r="F300"/>
      <c r="G300"/>
    </row>
    <row r="301" spans="1:11" s="4" customFormat="1" ht="19.5" customHeight="1" x14ac:dyDescent="0.3">
      <c r="A301"/>
      <c r="B301"/>
      <c r="C301"/>
      <c r="D301"/>
      <c r="E301"/>
      <c r="F301"/>
      <c r="G301"/>
      <c r="H301" s="25"/>
      <c r="I301" s="25"/>
      <c r="J301" s="25"/>
      <c r="K301" s="25"/>
    </row>
    <row r="302" spans="1:11" s="4" customFormat="1" ht="19.5" customHeight="1" x14ac:dyDescent="0.3">
      <c r="A302"/>
      <c r="B302"/>
      <c r="C302"/>
      <c r="D302"/>
      <c r="E302"/>
      <c r="F302"/>
      <c r="G302"/>
      <c r="H302" s="23"/>
      <c r="I302" s="23"/>
      <c r="J302" s="23"/>
      <c r="K302" s="24"/>
    </row>
    <row r="303" spans="1:11" s="4" customFormat="1" ht="14.25" customHeight="1" x14ac:dyDescent="0.3">
      <c r="A303"/>
      <c r="B303"/>
      <c r="C303"/>
      <c r="D303"/>
      <c r="E303"/>
      <c r="F303"/>
      <c r="G303"/>
    </row>
  </sheetData>
  <mergeCells count="23">
    <mergeCell ref="A280:F280"/>
    <mergeCell ref="A270:C270"/>
    <mergeCell ref="D270:F270"/>
    <mergeCell ref="A271:C271"/>
    <mergeCell ref="D271:F271"/>
    <mergeCell ref="A272:C272"/>
    <mergeCell ref="D272:F272"/>
    <mergeCell ref="A265:F265"/>
    <mergeCell ref="A267:F267"/>
    <mergeCell ref="A268:F268"/>
    <mergeCell ref="A278:F278"/>
    <mergeCell ref="A279:F279"/>
    <mergeCell ref="A260:F260"/>
    <mergeCell ref="A261:F261"/>
    <mergeCell ref="A262:F262"/>
    <mergeCell ref="A263:F263"/>
    <mergeCell ref="A264:F264"/>
    <mergeCell ref="A4:F4"/>
    <mergeCell ref="A5:F5"/>
    <mergeCell ref="A7:F7"/>
    <mergeCell ref="A39:F39"/>
    <mergeCell ref="A257:C257"/>
    <mergeCell ref="D257:F257"/>
  </mergeCells>
  <dataValidations count="2">
    <dataValidation type="list" allowBlank="1" showInputMessage="1" promptTitle="ELEGIR TIPO DE INGRESO O EGRESO" sqref="B239:B241 B243:B252">
      <formula1>$H$7:$H$8</formula1>
    </dataValidation>
    <dataValidation type="list" allowBlank="1" showInputMessage="1" promptTitle="ELEGIR TIPO DE INGRESO O EGRESO" sqref="B181 B236:B238 B242 B196:B232 B253:B255">
      <formula1>$H$6:$H$7</formula1>
    </dataValidation>
  </dataValidations>
  <pageMargins left="0.25" right="0.25" top="0.75" bottom="0.75" header="0.3" footer="0.3"/>
  <pageSetup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Cliente Versatilshop</cp:lastModifiedBy>
  <cp:lastPrinted>2023-12-19T20:18:01Z</cp:lastPrinted>
  <dcterms:created xsi:type="dcterms:W3CDTF">2023-06-06T13:43:40Z</dcterms:created>
  <dcterms:modified xsi:type="dcterms:W3CDTF">2023-12-19T20:20:51Z</dcterms:modified>
</cp:coreProperties>
</file>