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/>
  </bookViews>
  <sheets>
    <sheet name="Hoja1" sheetId="1" r:id="rId1"/>
  </sheets>
  <definedNames>
    <definedName name="_xlnm.Print_Area" localSheetId="0">Hoja1!$A$1:$F$271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3" i="1" l="1"/>
  <c r="F239" i="1"/>
  <c r="F236" i="1"/>
  <c r="F232" i="1"/>
  <c r="F228" i="1"/>
  <c r="F225" i="1" l="1"/>
  <c r="F210" i="1"/>
  <c r="F178" i="1" l="1"/>
  <c r="E39" i="1" l="1"/>
  <c r="E244" i="1" s="1"/>
  <c r="F115" i="1" l="1"/>
  <c r="F244" i="1" s="1"/>
</calcChain>
</file>

<file path=xl/sharedStrings.xml><?xml version="1.0" encoding="utf-8"?>
<sst xmlns="http://schemas.openxmlformats.org/spreadsheetml/2006/main" count="698" uniqueCount="252">
  <si>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</si>
  <si>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</si>
  <si>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</si>
  <si>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</si>
  <si>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</si>
  <si>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</si>
  <si>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</si>
  <si>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</si>
  <si>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</si>
  <si>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</si>
  <si>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</si>
  <si>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DEPÓSITO</t>
  </si>
  <si>
    <t>INGRESOS POR RECAUDOS-210-1052495</t>
  </si>
  <si>
    <t>TRANSFERENCIA</t>
  </si>
  <si>
    <t>RECAUDO DIARIO</t>
  </si>
  <si>
    <t>TOTAL  INGRESOS POR  RECAUDOS DEL MES</t>
  </si>
  <si>
    <t>TOTAL TRANSFERENCIAS GUBERNAMENTALES</t>
  </si>
  <si>
    <t>EGRESOS  MEDIANTE TRANSFERENCIA AL EXTERIOR 210-1031650</t>
  </si>
  <si>
    <t>TRANSFERENCIA AL EXTERIOR</t>
  </si>
  <si>
    <t>TOTAL TRANSFERENCIA AL EXTERIOR</t>
  </si>
  <si>
    <t>EGRESOS MEDIANTE CHEQUES FONDO GENERALES 210-1031650</t>
  </si>
  <si>
    <t>CHEQUE</t>
  </si>
  <si>
    <t>TOTAL CHEQUES EMITIDOS FONDOS GENERAL</t>
  </si>
  <si>
    <t>EGRESOS TRANSFERENCIAS LOCALES 210-1031650</t>
  </si>
  <si>
    <t>TOTAL DE EGRESOS MEDIANTE TRANSFERENCIAS LOCALES</t>
  </si>
  <si>
    <t>EGRESOS  VIAS SIGEF (FONDO 0100)</t>
  </si>
  <si>
    <t>TOTAL EGRESOS TRANSFERENCIAS A TRAVEZ DEL SIGEF</t>
  </si>
  <si>
    <t>EGRESOS VIAS SIGEF (FONDO 9995)</t>
  </si>
  <si>
    <t>EGRESOS VIAS SIGEF (FONDO  0100)</t>
  </si>
  <si>
    <t>TOTAL DE EGRESOS A TRAVEZ DEL SIGEF</t>
  </si>
  <si>
    <t>OTROS EGRESOS MEDIANTE TRANSFERENCIA FONDO GENERAL 210-1031650</t>
  </si>
  <si>
    <t xml:space="preserve">  </t>
  </si>
  <si>
    <t>410,4</t>
  </si>
  <si>
    <t>TOTAL GENERAL</t>
  </si>
  <si>
    <t>Elaborado Por:__________________________</t>
  </si>
  <si>
    <t xml:space="preserve">                                                                                                       Verificado Por: ____________________________</t>
  </si>
  <si>
    <t xml:space="preserve">                                                                                             Lic. Lady Ubiera / Enc. Contabilidad</t>
  </si>
  <si>
    <t>Fecha ____/____/______</t>
  </si>
  <si>
    <t xml:space="preserve">                                                                                                 Fecha ___/___/_______</t>
  </si>
  <si>
    <t>Revisado por:____________________</t>
  </si>
  <si>
    <t xml:space="preserve">                                                                                                       Validado Por: ____________________________</t>
  </si>
  <si>
    <t>Lic. Matías Pilier / Auditor Interno</t>
  </si>
  <si>
    <t xml:space="preserve">                                                                                            Lic. Dominga Güilamo / Directora Adm. y Financiera</t>
  </si>
  <si>
    <t>Fecha ____/____/________</t>
  </si>
  <si>
    <t>Aprobado Por: ____________________________</t>
  </si>
  <si>
    <t>Dr. Wandy  Batista / Director General</t>
  </si>
  <si>
    <t>Fecha ___/___/_______</t>
  </si>
  <si>
    <t>SUMAYELIN ALEXANDRA</t>
  </si>
  <si>
    <t>GILBERTO VLADIMIR</t>
  </si>
  <si>
    <t>EDUARD ALEXIS</t>
  </si>
  <si>
    <t>KARY VERLIS ROMANO</t>
  </si>
  <si>
    <t>YULY CEDEÑO</t>
  </si>
  <si>
    <t>COLECTOR DE IMPUESTOS</t>
  </si>
  <si>
    <t>PAGO DE RETNCIONES 5% A PROVEEDORES MES DIC. 2023</t>
  </si>
  <si>
    <t>ADONYS QUEVEDO SANTANA</t>
  </si>
  <si>
    <t>FRANKLIN CORDERO PAULINO</t>
  </si>
  <si>
    <t>JUAN ALBERTO AVILA VENTURA</t>
  </si>
  <si>
    <t>JESUS MEDINA GERMOSEN</t>
  </si>
  <si>
    <t>ANGEL ELIEZER DE LA ROSA</t>
  </si>
  <si>
    <t>SERGIO LOPEZ RODRIGUEZ</t>
  </si>
  <si>
    <t>ALEXANDER DOMINGUEZ</t>
  </si>
  <si>
    <t>JESUS ENCARNACION ORTEGA</t>
  </si>
  <si>
    <t>SANTIAGO HUMBERTO</t>
  </si>
  <si>
    <t>JUAN FRANCISCO PERALTA</t>
  </si>
  <si>
    <t>DANIEL ENRIQUE PEREZ</t>
  </si>
  <si>
    <t>JULIO ALTAGRACIA PERELLO</t>
  </si>
  <si>
    <t>LUIS ALBERTO GUERRERO</t>
  </si>
  <si>
    <t>VICTOR YANEURY LEONARDO</t>
  </si>
  <si>
    <t>KENNY CABRERA ANTONIO</t>
  </si>
  <si>
    <t>ALFONSO MOTA</t>
  </si>
  <si>
    <t>KIRSY MARIA ROSARIO MOREL</t>
  </si>
  <si>
    <t>EXPEDITA REYES PEREZ</t>
  </si>
  <si>
    <t>CECILIA CEDDANO</t>
  </si>
  <si>
    <t>ELSI GARCIA POLINAR</t>
  </si>
  <si>
    <t>ELADIO MERCEDES</t>
  </si>
  <si>
    <t>JHONATAN RAMOS SANTANA</t>
  </si>
  <si>
    <t>CIPRIAN MANZUETA SANCHEZ</t>
  </si>
  <si>
    <t>LUCAS EVANGELITO FERMIN</t>
  </si>
  <si>
    <t>PAGO DE RENTENCION DE ITBIS A PROVEEDOR DIC. 2023</t>
  </si>
  <si>
    <t>ANGEL PAVELL GARCIA</t>
  </si>
  <si>
    <t>INGRESOS POR APORTES CORRIENTES (NOMINA )</t>
  </si>
  <si>
    <t>INGRESOS POR APORTES CORRIENTES (ELECTRICIDAD )</t>
  </si>
  <si>
    <t>INGRESOS POR APORTES CORRIENTES (INVERSION )</t>
  </si>
  <si>
    <t>INGRESOS GUBERNAMENTALES</t>
  </si>
  <si>
    <t>17/01/204</t>
  </si>
  <si>
    <t>17/01/205</t>
  </si>
  <si>
    <t>17/01/206</t>
  </si>
  <si>
    <t>JESSICA MASSIEL MEJIA GARCIA</t>
  </si>
  <si>
    <t>ZORY BENITE</t>
  </si>
  <si>
    <t>RUTH ESTHER ENCARNACION ENCARNACION</t>
  </si>
  <si>
    <t>JACQUELINE PINALES GIL</t>
  </si>
  <si>
    <t>NAYRO CONTRERAS</t>
  </si>
  <si>
    <t>IRONELIS VITAL DIVAIR</t>
  </si>
  <si>
    <t>TRABAJO EXTRAORDINARIO MES DE DICIEMBRE 2023</t>
  </si>
  <si>
    <t>YEINDRY MELISSA MATEO BARASSA</t>
  </si>
  <si>
    <t>KEILA TATIANA SANTANA GOMEZ</t>
  </si>
  <si>
    <t>MIRLA LORENA MOTA FELIZ</t>
  </si>
  <si>
    <t>JOSE DOLORES TERRO CAIRO</t>
  </si>
  <si>
    <t>ALQUILER DE VEHICULO MES DE DICIEMBRE 2023</t>
  </si>
  <si>
    <t>BRANDER JAVIER RAMIREZ ZORRILLA</t>
  </si>
  <si>
    <t>JUANA ESTHER POLONIA DE ANTONIO</t>
  </si>
  <si>
    <t>KEMEL OMAR NEMER ABUAWAD</t>
  </si>
  <si>
    <t>JOSE ALBERTO ZORRILLA MEJIA</t>
  </si>
  <si>
    <t>ALQUILER DE LOCAL MES DE DICIEMBRE 2023</t>
  </si>
  <si>
    <t>FRANCISCO MEJIA SANTANA</t>
  </si>
  <si>
    <t>JOSE MIGUEL OLIVIER CRUZ</t>
  </si>
  <si>
    <t>CHEILA MARGARITA REYES BAEZ</t>
  </si>
  <si>
    <t>VIAMAR SA</t>
  </si>
  <si>
    <t>PAGO A PROVEEDOR FACT. I1225900</t>
  </si>
  <si>
    <t>PAGO A PROVEEDOR FACT. I225897</t>
  </si>
  <si>
    <t>VICTOR SANTANA PILIER</t>
  </si>
  <si>
    <t>DIETA CONSEJO SECCION 190-2024</t>
  </si>
  <si>
    <t>DIETA Y VIATICO</t>
  </si>
  <si>
    <t>JOSE MANUEL SANTANA MERCEDES</t>
  </si>
  <si>
    <t>PAGO A PROVEEDOR FACT. I225896</t>
  </si>
  <si>
    <t>ANGELO HERNANDEZ DISLA</t>
  </si>
  <si>
    <t>WANDY BATISTA</t>
  </si>
  <si>
    <t>JAQUELINE FERNANDEZ</t>
  </si>
  <si>
    <t>CHICHI FLORENTINO EUGENIO</t>
  </si>
  <si>
    <t>IVELISSE MERCEDES MENDEZ</t>
  </si>
  <si>
    <t>FAVIO ANTONIO NOEL</t>
  </si>
  <si>
    <t>JUAN FRANCISCO MELO</t>
  </si>
  <si>
    <t>JOSEPH PILIER</t>
  </si>
  <si>
    <t>ANA GUERRERO MENDEZ</t>
  </si>
  <si>
    <t>SEGUROS RESERVAS, SA</t>
  </si>
  <si>
    <t>COMERCIAL VIDAL, EIRL</t>
  </si>
  <si>
    <t>COMPANIA DOMINICANA DE TELEFONO C POR A</t>
  </si>
  <si>
    <t>COMPAÑÍA DOMINICANA DE TELEFONOS DPOR A</t>
  </si>
  <si>
    <t>SEGUROS UNIVERSAL CPOR A</t>
  </si>
  <si>
    <t>SEGUROS UNIVERSAL C POR A</t>
  </si>
  <si>
    <t>IMPRESORA CHAVON, SRL</t>
  </si>
  <si>
    <t>SUPLIDORA ORIENTAL, SRL</t>
  </si>
  <si>
    <t>PUMP STOP ONLINE RD, SRL</t>
  </si>
  <si>
    <t>INVERSINES BAEZFRED SRL</t>
  </si>
  <si>
    <t>RAMON ANTONIO QUEZADA NIEVES</t>
  </si>
  <si>
    <t>BALDROS CONSTRUCCIONES , INGENIERIA Y SUMINISTROS, SRL</t>
  </si>
  <si>
    <t>LIBRERÍA PAPELERIA LA AVIACION, SRL</t>
  </si>
  <si>
    <t>SUMATEP, SRL</t>
  </si>
  <si>
    <t>PETROLUBRICANTE AGC, SRL</t>
  </si>
  <si>
    <t>MANUEL VALENTIN CEDEÑO</t>
  </si>
  <si>
    <t>LIBRERÍA PAPELERIA LA AVIACION SRL</t>
  </si>
  <si>
    <t>PAGO PROVEEDOR FACT. 3064</t>
  </si>
  <si>
    <t>PAGO PROVEEDOR FACT. 2851</t>
  </si>
  <si>
    <t>IMPRESORA CHAVON</t>
  </si>
  <si>
    <t>PAGO PROVEEDOR FACT. 680</t>
  </si>
  <si>
    <t>DE AZA TECNOLOGIA SRL</t>
  </si>
  <si>
    <t>PAGO PROVEEDOR FACT. 540</t>
  </si>
  <si>
    <t>SERVICIOS Y PRODUCCION FE SRL</t>
  </si>
  <si>
    <t>PAGO PROVEEDOR FACT. 184</t>
  </si>
  <si>
    <t>PAGO PROVEEDOR FACT. 365</t>
  </si>
  <si>
    <t>PAGO PROVEEDOR FACT. 183</t>
  </si>
  <si>
    <t>OMEGA TECH SA</t>
  </si>
  <si>
    <t>PAGO PROVEEDOR FACT. 17704</t>
  </si>
  <si>
    <t>PAGO PROVEEDOR FACT. 571765</t>
  </si>
  <si>
    <t>AUTO REPUESTO SANDRO SRL</t>
  </si>
  <si>
    <t>SOLUMAN INDUSTRIAL EIRL</t>
  </si>
  <si>
    <t>PAGO PROVEEDOR FACT. 1666</t>
  </si>
  <si>
    <t>PAGO PROVEEDOR FACT. 572028</t>
  </si>
  <si>
    <t>PAGO PROVEEDOR FACT. 3782</t>
  </si>
  <si>
    <t>SUPLIDORA ORIENTAL SRL</t>
  </si>
  <si>
    <t>SUMATEP SRL</t>
  </si>
  <si>
    <t>PAGO PROVEEDOR FACT. 6214</t>
  </si>
  <si>
    <t>RENUEVO INDUSTRIAL SRL</t>
  </si>
  <si>
    <t>PAGO PROVEEDOR FACT. 1315</t>
  </si>
  <si>
    <t>PAGO PROVEEDOR FACT. 226296</t>
  </si>
  <si>
    <t>PAGO PROVEEDOR FACT. 226295</t>
  </si>
  <si>
    <t>PAGO PROVEEDOR FACT. 226294</t>
  </si>
  <si>
    <t>MAYOL Y CO. SRL</t>
  </si>
  <si>
    <t>PAGO PROVEEDOR FACT. 9741</t>
  </si>
  <si>
    <t>SEGUROS RESERVAS SA</t>
  </si>
  <si>
    <t>PAGO PROVEEDOR FACT. 2848906</t>
  </si>
  <si>
    <t>AGUA EL EDEN SRL</t>
  </si>
  <si>
    <t>PAGO PROVEEDOR FACT. 230444</t>
  </si>
  <si>
    <t>PAGO PROVEEDOR FACT. 73889</t>
  </si>
  <si>
    <t>ALMACENES UNIDOS SA</t>
  </si>
  <si>
    <t>ANA WELLIS VALDEZ LAGARES</t>
  </si>
  <si>
    <t>MAGELIA INDHIRA GUERRERO</t>
  </si>
  <si>
    <t>UTEPOR</t>
  </si>
  <si>
    <t>ANTHONY GABIEL BAEZ</t>
  </si>
  <si>
    <t>GABRIELA VILLALONA PAULINO</t>
  </si>
  <si>
    <t>VICTOR MANUEL MERA</t>
  </si>
  <si>
    <t>GUILLERMO ESTEBAN</t>
  </si>
  <si>
    <t>MAIKEL JEANCARLOS SANCHEZ</t>
  </si>
  <si>
    <t>DANICIO PEÑA</t>
  </si>
  <si>
    <t>WARREN ANDRES ALCATARA</t>
  </si>
  <si>
    <t>VALENTIN ROSARIO</t>
  </si>
  <si>
    <t>JOSE VIRGILIO ROSARIO ABRUE</t>
  </si>
  <si>
    <t>ELICIEN DELICIEN LUIS</t>
  </si>
  <si>
    <t>MARIA VICTORIA GUERRERO</t>
  </si>
  <si>
    <t>ELVIN LUIS ROCHE GUZMAN</t>
  </si>
  <si>
    <t>PAGO DE SUELDO MES DE ENERO 2024</t>
  </si>
  <si>
    <t>AYUDA SOCIAL</t>
  </si>
  <si>
    <t>JOSE MANUEL SMITH</t>
  </si>
  <si>
    <t>RAMON ANT. TORRES</t>
  </si>
  <si>
    <t>MICHAEL LUISA RECIO</t>
  </si>
  <si>
    <t>YERLIN DAMARIS CONCEPCION</t>
  </si>
  <si>
    <t>VLADIMIR MARTINEZ</t>
  </si>
  <si>
    <t>PAGO DE PUBLICIDAD MES DE DICIEMBRE 2023</t>
  </si>
  <si>
    <t>ROSA MARIA MEJIA PINEDA</t>
  </si>
  <si>
    <t>LOANNY MILKEYA SANCHEZ</t>
  </si>
  <si>
    <t>JOAN MANUEL RUIZ RIJO</t>
  </si>
  <si>
    <t>ABRAHAN ENRIQUE NUÑEZ</t>
  </si>
  <si>
    <t>PEDRO JULIO SARMIENTO</t>
  </si>
  <si>
    <t>FREDY MENDEZ</t>
  </si>
  <si>
    <t>TRABAJO EXTRAORDINARIO DICIEMBRE 2023</t>
  </si>
  <si>
    <t>ALQUILER DE VEHICULO DICIEMBRE 20223</t>
  </si>
  <si>
    <t>ALQUILER DE LOCAL DICIEMBRE 2023</t>
  </si>
  <si>
    <t>CAJA CHICA</t>
  </si>
  <si>
    <t>PRESTACIONES LABORALES</t>
  </si>
  <si>
    <t>DIETA ALMUERZO</t>
  </si>
  <si>
    <t>HORAS EXTRAS</t>
  </si>
  <si>
    <t>FONDO ESPECIAL</t>
  </si>
  <si>
    <t>SERVICIOS DE SEGURIDAD MES DE ENERO 2024</t>
  </si>
  <si>
    <t>PAGOS POR RETENCIONES VIA TESORRERIA A LA DGII FONFO 9995</t>
  </si>
  <si>
    <t>PAGOS POR RETENCIONES VIA TESORRERIA A LA DGII FONFO 100</t>
  </si>
  <si>
    <t>TOTAL IMPUESTO PAGADO VIA TESORERIA FONDO 9995</t>
  </si>
  <si>
    <t>TOTAL IMPUESTO PAGADO VIA TESORERIA FONDO 100</t>
  </si>
  <si>
    <t>GASTO DE REPRESENTACION MES DE ENERO 2024</t>
  </si>
  <si>
    <t>DOMINGA GUILAMO</t>
  </si>
  <si>
    <t>PAGO A PROVEEDOR FACT. 226365</t>
  </si>
  <si>
    <t>PAGO A PROVEEDOR FACT. 226366</t>
  </si>
  <si>
    <t>INVERSIONES CEDEÑO MENDOZA</t>
  </si>
  <si>
    <t>PAGO A PROVEEDOR FACT. 126183</t>
  </si>
  <si>
    <t>PAGO A PROVEEDOR FACT. 69523</t>
  </si>
  <si>
    <t>MATTIUS MUCH SRL</t>
  </si>
  <si>
    <t>MUNUEL VALENTIN CEDEÑO</t>
  </si>
  <si>
    <t>COPY SOLUTIONS INTERNATIONAL</t>
  </si>
  <si>
    <t>SERVICIOS EMPRESARIAL CANAAN, SRL</t>
  </si>
  <si>
    <t>ALTICE DOMINICANA, SA</t>
  </si>
  <si>
    <t>POSTES ELECTRICOS NACIONALES</t>
  </si>
  <si>
    <t>INVERSIONES BAEZFRED</t>
  </si>
  <si>
    <t>PPELERIA ROMANA, SRL</t>
  </si>
  <si>
    <t>NOMINA PERSONAL DE VIGILANCIA</t>
  </si>
  <si>
    <t>NOMINA PERSONAL FIJO</t>
  </si>
  <si>
    <t>5% POR ADQUISICION DE BIENES</t>
  </si>
  <si>
    <t xml:space="preserve">18% ITBIS RETENIDO </t>
  </si>
  <si>
    <t>INCENTIVO CPMERCIAL</t>
  </si>
  <si>
    <t>INCENTIVO COMERCIAL MES DE DICIEMBRE 2023</t>
  </si>
  <si>
    <t>TRABAJO EXTRAORDINARIO</t>
  </si>
  <si>
    <t>HORAS EXTRAS MES DE NOV. 2023</t>
  </si>
  <si>
    <t>PAGO NOMINA PERSONAL FIJO ENERO 2024</t>
  </si>
  <si>
    <t>PAGO NOMINA PERSONAL VIGILACIA ENERO 2024</t>
  </si>
  <si>
    <t>PAGO A LA DGII VIA TESORERIA ENERO</t>
  </si>
  <si>
    <t>BREU MEDINA</t>
  </si>
  <si>
    <t>GRUPO METAL Y CRISTAL</t>
  </si>
  <si>
    <t>TOTAL OTROS EGRESOS</t>
  </si>
  <si>
    <t>TESORERIA</t>
  </si>
  <si>
    <t>PAGO A PROVEEDOR</t>
  </si>
  <si>
    <t>Del 01 al 31 de ENERO 2024</t>
  </si>
  <si>
    <t>INGRESO POR PAGO DE CLIENTE</t>
  </si>
  <si>
    <t>Lic. Indhira Martinez/ Aux. Contabilidad</t>
  </si>
  <si>
    <t>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</si>
</sst>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2" xfId="0" applyFont="1" applyBorder="1"/>
    <xf numFmtId="0" fontId="0" fillId="0" borderId="10" xfId="0" applyFont="1" applyBorder="1"/>
    <xf numFmtId="0" fontId="0" fillId="0" borderId="10" xfId="0" applyBorder="1"/>
    <xf numFmtId="0" fontId="6" fillId="2" borderId="3" xfId="0" applyFont="1" applyFill="1" applyBorder="1" applyAlignment="1">
      <alignment horizontal="center" vertical="top"/>
    </xf>
    <xf numFmtId="43" fontId="7" fillId="0" borderId="6" xfId="0" applyNumberFormat="1" applyFont="1" applyBorder="1"/>
    <xf numFmtId="0" fontId="0" fillId="0" borderId="0" xfId="0" applyFont="1" applyFill="1"/>
    <xf numFmtId="0" fontId="0" fillId="4" borderId="0" xfId="0" applyFill="1"/>
    <xf numFmtId="0" fontId="0" fillId="2" borderId="0" xfId="0" applyFill="1"/>
    <xf numFmtId="43" fontId="7" fillId="0" borderId="25" xfId="0" applyNumberFormat="1" applyFont="1" applyBorder="1"/>
    <xf numFmtId="43" fontId="7" fillId="0" borderId="0" xfId="0" applyNumberFormat="1" applyFont="1" applyBorder="1"/>
    <xf numFmtId="0" fontId="4" fillId="0" borderId="0" xfId="0" applyFont="1" applyBorder="1" applyAlignment="1">
      <alignment wrapText="1"/>
    </xf>
    <xf numFmtId="0" fontId="4" fillId="4" borderId="0" xfId="0" applyFont="1" applyFill="1" applyAlignment="1">
      <alignment horizontal="center" wrapText="1"/>
    </xf>
    <xf numFmtId="0" fontId="0" fillId="2" borderId="0" xfId="0" applyFont="1" applyFill="1"/>
    <xf numFmtId="0" fontId="4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7" fillId="4" borderId="6" xfId="0" applyFont="1" applyFill="1" applyBorder="1"/>
    <xf numFmtId="0" fontId="8" fillId="4" borderId="6" xfId="0" applyFont="1" applyFill="1" applyBorder="1"/>
    <xf numFmtId="0" fontId="2" fillId="4" borderId="0" xfId="0" applyFont="1" applyFill="1"/>
    <xf numFmtId="14" fontId="8" fillId="2" borderId="6" xfId="0" applyNumberFormat="1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/>
    </xf>
    <xf numFmtId="0" fontId="9" fillId="2" borderId="27" xfId="0" applyFont="1" applyFill="1" applyBorder="1" applyAlignment="1">
      <alignment horizontal="center" vertical="top"/>
    </xf>
    <xf numFmtId="43" fontId="7" fillId="2" borderId="21" xfId="1" applyFont="1" applyFill="1" applyBorder="1" applyAlignment="1">
      <alignment horizontal="left" vertical="top"/>
    </xf>
    <xf numFmtId="0" fontId="8" fillId="0" borderId="0" xfId="0" applyFont="1"/>
    <xf numFmtId="14" fontId="6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center" vertical="top"/>
    </xf>
    <xf numFmtId="0" fontId="7" fillId="0" borderId="0" xfId="0" applyFont="1"/>
    <xf numFmtId="0" fontId="6" fillId="2" borderId="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8" fillId="0" borderId="2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Border="1"/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43" fontId="6" fillId="2" borderId="2" xfId="1" applyFont="1" applyFill="1" applyBorder="1" applyAlignment="1">
      <alignment horizontal="center" vertical="top"/>
    </xf>
    <xf numFmtId="43" fontId="6" fillId="2" borderId="3" xfId="1" applyFont="1" applyFill="1" applyBorder="1" applyAlignment="1">
      <alignment horizontal="center" vertical="top"/>
    </xf>
    <xf numFmtId="0" fontId="12" fillId="0" borderId="6" xfId="0" applyFont="1" applyBorder="1"/>
    <xf numFmtId="14" fontId="8" fillId="0" borderId="7" xfId="0" applyNumberFormat="1" applyFont="1" applyBorder="1" applyAlignment="1">
      <alignment horizontal="right"/>
    </xf>
    <xf numFmtId="43" fontId="8" fillId="0" borderId="2" xfId="1" applyFont="1" applyBorder="1"/>
    <xf numFmtId="4" fontId="8" fillId="0" borderId="2" xfId="0" applyNumberFormat="1" applyFont="1" applyBorder="1"/>
    <xf numFmtId="0" fontId="8" fillId="0" borderId="8" xfId="0" applyFont="1" applyBorder="1"/>
    <xf numFmtId="14" fontId="8" fillId="0" borderId="2" xfId="0" applyNumberFormat="1" applyFont="1" applyBorder="1" applyAlignment="1">
      <alignment horizontal="right"/>
    </xf>
    <xf numFmtId="0" fontId="7" fillId="0" borderId="2" xfId="0" applyFont="1" applyBorder="1"/>
    <xf numFmtId="43" fontId="7" fillId="0" borderId="2" xfId="1" applyFont="1" applyBorder="1"/>
    <xf numFmtId="0" fontId="8" fillId="0" borderId="12" xfId="0" applyFont="1" applyBorder="1"/>
    <xf numFmtId="14" fontId="8" fillId="0" borderId="13" xfId="0" applyNumberFormat="1" applyFont="1" applyBorder="1" applyAlignment="1">
      <alignment horizontal="right"/>
    </xf>
    <xf numFmtId="0" fontId="8" fillId="0" borderId="14" xfId="0" applyFont="1" applyBorder="1"/>
    <xf numFmtId="43" fontId="8" fillId="0" borderId="14" xfId="1" applyFont="1" applyBorder="1"/>
    <xf numFmtId="0" fontId="8" fillId="0" borderId="15" xfId="0" applyFont="1" applyBorder="1"/>
    <xf numFmtId="14" fontId="8" fillId="0" borderId="16" xfId="0" applyNumberFormat="1" applyFont="1" applyBorder="1" applyAlignment="1">
      <alignment horizontal="right"/>
    </xf>
    <xf numFmtId="0" fontId="8" fillId="0" borderId="6" xfId="0" applyFont="1" applyBorder="1"/>
    <xf numFmtId="0" fontId="7" fillId="0" borderId="6" xfId="0" applyFont="1" applyBorder="1" applyAlignment="1">
      <alignment horizontal="left" vertical="top"/>
    </xf>
    <xf numFmtId="43" fontId="7" fillId="0" borderId="6" xfId="1" applyFont="1" applyBorder="1"/>
    <xf numFmtId="0" fontId="8" fillId="0" borderId="17" xfId="0" applyFont="1" applyBorder="1"/>
    <xf numFmtId="14" fontId="8" fillId="3" borderId="18" xfId="0" applyNumberFormat="1" applyFont="1" applyFill="1" applyBorder="1" applyAlignment="1">
      <alignment horizontal="right"/>
    </xf>
    <xf numFmtId="0" fontId="8" fillId="3" borderId="19" xfId="0" applyFont="1" applyFill="1" applyBorder="1"/>
    <xf numFmtId="0" fontId="7" fillId="3" borderId="19" xfId="0" applyFont="1" applyFill="1" applyBorder="1" applyAlignment="1">
      <alignment horizontal="left" vertical="top"/>
    </xf>
    <xf numFmtId="43" fontId="7" fillId="3" borderId="19" xfId="1" applyFont="1" applyFill="1" applyBorder="1"/>
    <xf numFmtId="0" fontId="8" fillId="3" borderId="12" xfId="0" applyFont="1" applyFill="1" applyBorder="1"/>
    <xf numFmtId="0" fontId="8" fillId="0" borderId="14" xfId="0" applyFont="1" applyBorder="1" applyAlignment="1">
      <alignment horizontal="left" vertical="top"/>
    </xf>
    <xf numFmtId="4" fontId="8" fillId="0" borderId="14" xfId="0" applyNumberFormat="1" applyFont="1" applyBorder="1"/>
    <xf numFmtId="0" fontId="8" fillId="0" borderId="20" xfId="0" applyFont="1" applyBorder="1"/>
    <xf numFmtId="0" fontId="8" fillId="0" borderId="23" xfId="0" applyFont="1" applyBorder="1"/>
    <xf numFmtId="43" fontId="8" fillId="0" borderId="23" xfId="1" applyFont="1" applyBorder="1"/>
    <xf numFmtId="3" fontId="8" fillId="0" borderId="2" xfId="0" applyNumberFormat="1" applyFont="1" applyBorder="1"/>
    <xf numFmtId="0" fontId="8" fillId="0" borderId="24" xfId="0" applyFont="1" applyBorder="1" applyAlignment="1">
      <alignment horizontal="right"/>
    </xf>
    <xf numFmtId="0" fontId="8" fillId="0" borderId="25" xfId="0" applyFont="1" applyBorder="1"/>
    <xf numFmtId="0" fontId="7" fillId="0" borderId="25" xfId="0" applyFont="1" applyBorder="1" applyAlignment="1">
      <alignment horizontal="left" vertical="top"/>
    </xf>
    <xf numFmtId="43" fontId="7" fillId="0" borderId="25" xfId="1" applyFont="1" applyBorder="1"/>
    <xf numFmtId="0" fontId="8" fillId="0" borderId="26" xfId="0" applyFont="1" applyBorder="1"/>
    <xf numFmtId="0" fontId="9" fillId="2" borderId="21" xfId="0" applyFont="1" applyFill="1" applyBorder="1" applyAlignment="1">
      <alignment horizontal="center" vertical="top"/>
    </xf>
    <xf numFmtId="14" fontId="8" fillId="0" borderId="22" xfId="0" applyNumberFormat="1" applyFont="1" applyBorder="1"/>
    <xf numFmtId="0" fontId="8" fillId="0" borderId="28" xfId="0" applyFont="1" applyBorder="1"/>
    <xf numFmtId="14" fontId="8" fillId="0" borderId="7" xfId="0" applyNumberFormat="1" applyFont="1" applyBorder="1"/>
    <xf numFmtId="43" fontId="8" fillId="0" borderId="2" xfId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6" xfId="0" applyFont="1" applyBorder="1"/>
    <xf numFmtId="14" fontId="8" fillId="3" borderId="29" xfId="0" applyNumberFormat="1" applyFont="1" applyFill="1" applyBorder="1" applyAlignment="1">
      <alignment horizontal="left" vertical="top"/>
    </xf>
    <xf numFmtId="0" fontId="8" fillId="3" borderId="30" xfId="0" applyFont="1" applyFill="1" applyBorder="1" applyAlignment="1">
      <alignment horizontal="left" vertical="top"/>
    </xf>
    <xf numFmtId="0" fontId="8" fillId="3" borderId="30" xfId="0" applyFont="1" applyFill="1" applyBorder="1" applyAlignment="1">
      <alignment horizontal="left" vertical="top" wrapText="1"/>
    </xf>
    <xf numFmtId="0" fontId="7" fillId="3" borderId="30" xfId="0" applyFont="1" applyFill="1" applyBorder="1" applyAlignment="1">
      <alignment vertical="top"/>
    </xf>
    <xf numFmtId="43" fontId="7" fillId="3" borderId="30" xfId="1" applyFont="1" applyFill="1" applyBorder="1" applyAlignment="1">
      <alignment horizontal="left" vertical="top"/>
    </xf>
    <xf numFmtId="43" fontId="8" fillId="3" borderId="31" xfId="1" applyFont="1" applyFill="1" applyBorder="1" applyAlignment="1">
      <alignment horizontal="left" vertical="top"/>
    </xf>
    <xf numFmtId="0" fontId="8" fillId="0" borderId="32" xfId="0" applyFont="1" applyFill="1" applyBorder="1"/>
    <xf numFmtId="0" fontId="8" fillId="0" borderId="2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4" fontId="8" fillId="0" borderId="2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left" vertical="top"/>
    </xf>
    <xf numFmtId="0" fontId="9" fillId="4" borderId="2" xfId="0" applyFont="1" applyFill="1" applyBorder="1" applyAlignment="1">
      <alignment horizontal="center" vertical="top"/>
    </xf>
    <xf numFmtId="43" fontId="8" fillId="4" borderId="4" xfId="1" applyFont="1" applyFill="1" applyBorder="1" applyAlignment="1">
      <alignment horizontal="left" vertical="top"/>
    </xf>
    <xf numFmtId="14" fontId="8" fillId="0" borderId="6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left" vertical="top"/>
    </xf>
    <xf numFmtId="43" fontId="8" fillId="4" borderId="27" xfId="1" applyFont="1" applyFill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43" fontId="7" fillId="4" borderId="27" xfId="1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43" fontId="7" fillId="2" borderId="27" xfId="1" applyFont="1" applyFill="1" applyBorder="1" applyAlignment="1">
      <alignment horizontal="left" vertical="top"/>
    </xf>
    <xf numFmtId="0" fontId="8" fillId="2" borderId="6" xfId="0" applyFont="1" applyFill="1" applyBorder="1"/>
    <xf numFmtId="0" fontId="8" fillId="0" borderId="6" xfId="0" applyNumberFormat="1" applyFont="1" applyBorder="1" applyAlignment="1">
      <alignment horizontal="right"/>
    </xf>
    <xf numFmtId="43" fontId="8" fillId="0" borderId="6" xfId="1" applyFont="1" applyBorder="1"/>
    <xf numFmtId="14" fontId="8" fillId="0" borderId="33" xfId="0" applyNumberFormat="1" applyFont="1" applyBorder="1" applyAlignment="1">
      <alignment horizontal="right"/>
    </xf>
    <xf numFmtId="43" fontId="7" fillId="0" borderId="27" xfId="1" applyFont="1" applyBorder="1"/>
    <xf numFmtId="0" fontId="8" fillId="0" borderId="21" xfId="0" applyFont="1" applyBorder="1"/>
    <xf numFmtId="0" fontId="8" fillId="0" borderId="6" xfId="0" applyFont="1" applyBorder="1" applyAlignment="1">
      <alignment horizontal="left" vertical="top"/>
    </xf>
    <xf numFmtId="43" fontId="8" fillId="4" borderId="2" xfId="1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43" fontId="7" fillId="4" borderId="2" xfId="1" applyFont="1" applyFill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9" fillId="4" borderId="27" xfId="0" applyFont="1" applyFill="1" applyBorder="1" applyAlignment="1">
      <alignment horizontal="center" vertical="top"/>
    </xf>
    <xf numFmtId="43" fontId="8" fillId="4" borderId="21" xfId="1" applyFont="1" applyFill="1" applyBorder="1" applyAlignment="1">
      <alignment horizontal="left" vertical="top"/>
    </xf>
    <xf numFmtId="43" fontId="7" fillId="4" borderId="21" xfId="1" applyFont="1" applyFill="1" applyBorder="1" applyAlignment="1">
      <alignment horizontal="left" vertical="top"/>
    </xf>
    <xf numFmtId="14" fontId="12" fillId="4" borderId="6" xfId="0" applyNumberFormat="1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 vertical="top"/>
    </xf>
    <xf numFmtId="0" fontId="7" fillId="4" borderId="27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/>
    </xf>
    <xf numFmtId="43" fontId="8" fillId="2" borderId="21" xfId="1" applyFont="1" applyFill="1" applyBorder="1" applyAlignment="1">
      <alignment horizontal="left" vertical="top"/>
    </xf>
    <xf numFmtId="14" fontId="8" fillId="0" borderId="22" xfId="0" applyNumberFormat="1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 wrapText="1"/>
    </xf>
    <xf numFmtId="0" fontId="9" fillId="4" borderId="23" xfId="0" applyFont="1" applyFill="1" applyBorder="1" applyAlignment="1">
      <alignment horizontal="center" vertical="top"/>
    </xf>
    <xf numFmtId="43" fontId="8" fillId="4" borderId="23" xfId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14" fontId="8" fillId="0" borderId="35" xfId="0" applyNumberFormat="1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8" fillId="0" borderId="24" xfId="0" applyFont="1" applyBorder="1"/>
    <xf numFmtId="0" fontId="7" fillId="0" borderId="0" xfId="0" applyFont="1" applyBorder="1" applyAlignment="1">
      <alignment horizontal="left" vertical="top"/>
    </xf>
    <xf numFmtId="0" fontId="12" fillId="0" borderId="0" xfId="0" applyFont="1" applyBorder="1"/>
    <xf numFmtId="0" fontId="6" fillId="0" borderId="0" xfId="0" applyFont="1" applyBorder="1" applyAlignment="1">
      <alignment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Border="1" applyAlignment="1">
      <alignment wrapText="1"/>
    </xf>
    <xf numFmtId="4" fontId="7" fillId="0" borderId="2" xfId="0" applyNumberFormat="1" applyFont="1" applyBorder="1"/>
    <xf numFmtId="0" fontId="6" fillId="4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284"/>
  <sheetViews>
    <sheetView tabSelected="1" workbookViewId="0">
      <selection activeCell="D1" sqref="D1"/>
    </sheetView>
  </sheetViews>
  <sheetFormatPr baseColWidth="10" defaultRowHeight="15" x14ac:dyDescent="0.25"/>
  <cols>
    <col min="1" max="1" width="11.85546875" bestFit="1" customWidth="1"/>
    <col min="2" max="2" width="16.42578125" customWidth="1"/>
    <col min="3" max="3" width="9" customWidth="1"/>
    <col min="4" max="4" width="62.140625" customWidth="1"/>
    <col min="5" max="5" width="26.7109375" customWidth="1"/>
    <col min="6" max="6" width="19.85546875" customWidth="1"/>
    <col min="7" max="7" width="55.85546875" customWidth="1"/>
    <col min="8" max="8" width="41.5703125" bestFit="1" customWidth="1"/>
    <col min="10" max="10" width="12.7109375" bestFit="1" customWidth="1"/>
  </cols>
  <sheetData>
    <row r="1" spans="1:261" ht="15.75" x14ac:dyDescent="0.25">
      <c r="A1" s="32"/>
      <c r="B1" s="32"/>
      <c r="C1" s="32"/>
      <c r="D1" s="32"/>
      <c r="E1" s="41" t="s">
        <v>0</v>
      </c>
      <c r="F1" s="32"/>
      <c r="G1" s="32"/>
    </row>
    <row r="2" spans="1:261" ht="15.75" x14ac:dyDescent="0.25">
      <c r="A2" s="32"/>
      <c r="B2" s="32"/>
      <c r="C2" s="32"/>
      <c r="D2" s="32"/>
      <c r="E2" s="41" t="s">
        <v>1</v>
      </c>
      <c r="F2" s="32"/>
      <c r="G2" s="32"/>
    </row>
    <row r="3" spans="1:261" ht="15.75" x14ac:dyDescent="0.25">
      <c r="A3" s="32"/>
      <c r="B3" s="32"/>
      <c r="C3" s="32"/>
      <c r="D3" s="32"/>
      <c r="E3" s="41" t="s">
        <v>2</v>
      </c>
      <c r="F3" s="32"/>
      <c r="G3" s="32"/>
    </row>
    <row r="4" spans="1:261" s="1" customFormat="1" ht="14.25" customHeight="1" x14ac:dyDescent="0.25">
      <c r="A4" s="153" t="s">
        <v>3</v>
      </c>
      <c r="B4" s="153"/>
      <c r="C4" s="153"/>
      <c r="D4" s="153"/>
      <c r="E4" s="153"/>
      <c r="F4" s="153"/>
      <c r="G4" s="42"/>
    </row>
    <row r="5" spans="1:261" s="1" customFormat="1" ht="14.25" customHeight="1" x14ac:dyDescent="0.25">
      <c r="A5" s="154" t="s">
        <v>248</v>
      </c>
      <c r="B5" s="154"/>
      <c r="C5" s="154"/>
      <c r="D5" s="154"/>
      <c r="E5" s="154"/>
      <c r="F5" s="154"/>
      <c r="G5" s="42"/>
      <c r="H5" s="2"/>
      <c r="I5" s="2"/>
    </row>
    <row r="6" spans="1:261" s="4" customFormat="1" ht="14.25" customHeight="1" x14ac:dyDescent="0.25">
      <c r="A6" s="43" t="s">
        <v>4</v>
      </c>
      <c r="B6" s="43" t="s">
        <v>5</v>
      </c>
      <c r="C6" s="44" t="s">
        <v>6</v>
      </c>
      <c r="D6" s="43" t="s">
        <v>7</v>
      </c>
      <c r="E6" s="45" t="s">
        <v>8</v>
      </c>
      <c r="F6" s="46" t="s">
        <v>9</v>
      </c>
      <c r="G6" s="46" t="s">
        <v>10</v>
      </c>
      <c r="H6" s="3"/>
    </row>
    <row r="7" spans="1:261" s="7" customFormat="1" ht="14.25" customHeight="1" x14ac:dyDescent="0.25">
      <c r="A7" s="155" t="s">
        <v>12</v>
      </c>
      <c r="B7" s="156"/>
      <c r="C7" s="156"/>
      <c r="D7" s="156"/>
      <c r="E7" s="156"/>
      <c r="F7" s="157"/>
      <c r="G7" s="47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</row>
    <row r="8" spans="1:261" ht="15.75" x14ac:dyDescent="0.25">
      <c r="A8" s="48">
        <v>45292</v>
      </c>
      <c r="B8" s="40" t="s">
        <v>11</v>
      </c>
      <c r="C8" s="40">
        <v>1</v>
      </c>
      <c r="D8" s="40" t="s">
        <v>14</v>
      </c>
      <c r="E8" s="49">
        <v>2240</v>
      </c>
      <c r="F8" s="50"/>
      <c r="G8" s="51" t="s">
        <v>249</v>
      </c>
    </row>
    <row r="9" spans="1:261" ht="15.75" x14ac:dyDescent="0.25">
      <c r="A9" s="48">
        <v>45293</v>
      </c>
      <c r="B9" s="40" t="s">
        <v>11</v>
      </c>
      <c r="C9" s="40">
        <v>2</v>
      </c>
      <c r="D9" s="40" t="s">
        <v>14</v>
      </c>
      <c r="E9" s="49">
        <v>963920</v>
      </c>
      <c r="F9" s="50"/>
      <c r="G9" s="51" t="s">
        <v>249</v>
      </c>
    </row>
    <row r="10" spans="1:261" ht="15.75" x14ac:dyDescent="0.25">
      <c r="A10" s="48">
        <v>45294</v>
      </c>
      <c r="B10" s="40" t="s">
        <v>11</v>
      </c>
      <c r="C10" s="40">
        <v>3</v>
      </c>
      <c r="D10" s="40" t="s">
        <v>14</v>
      </c>
      <c r="E10" s="49">
        <v>865323</v>
      </c>
      <c r="F10" s="50"/>
      <c r="G10" s="51" t="s">
        <v>249</v>
      </c>
    </row>
    <row r="11" spans="1:261" ht="15.75" x14ac:dyDescent="0.25">
      <c r="A11" s="48">
        <v>45295</v>
      </c>
      <c r="B11" s="40" t="s">
        <v>11</v>
      </c>
      <c r="C11" s="40">
        <v>4</v>
      </c>
      <c r="D11" s="40" t="s">
        <v>14</v>
      </c>
      <c r="E11" s="49">
        <v>721784</v>
      </c>
      <c r="F11" s="50"/>
      <c r="G11" s="51" t="s">
        <v>249</v>
      </c>
    </row>
    <row r="12" spans="1:261" ht="15.75" x14ac:dyDescent="0.25">
      <c r="A12" s="48">
        <v>45296</v>
      </c>
      <c r="B12" s="40" t="s">
        <v>11</v>
      </c>
      <c r="C12" s="40">
        <v>5</v>
      </c>
      <c r="D12" s="40" t="s">
        <v>14</v>
      </c>
      <c r="E12" s="49">
        <v>555843</v>
      </c>
      <c r="F12" s="50"/>
      <c r="G12" s="51" t="s">
        <v>249</v>
      </c>
    </row>
    <row r="13" spans="1:261" ht="15.75" x14ac:dyDescent="0.25">
      <c r="A13" s="48">
        <v>45297</v>
      </c>
      <c r="B13" s="40" t="s">
        <v>11</v>
      </c>
      <c r="C13" s="40">
        <v>6</v>
      </c>
      <c r="D13" s="40" t="s">
        <v>14</v>
      </c>
      <c r="E13" s="49">
        <v>41090</v>
      </c>
      <c r="F13" s="50"/>
      <c r="G13" s="51" t="s">
        <v>249</v>
      </c>
    </row>
    <row r="14" spans="1:261" ht="15.75" x14ac:dyDescent="0.25">
      <c r="A14" s="48">
        <v>45298</v>
      </c>
      <c r="B14" s="40" t="s">
        <v>11</v>
      </c>
      <c r="C14" s="40">
        <v>7</v>
      </c>
      <c r="D14" s="40" t="s">
        <v>14</v>
      </c>
      <c r="E14" s="49">
        <v>12600</v>
      </c>
      <c r="F14" s="50"/>
      <c r="G14" s="51" t="s">
        <v>249</v>
      </c>
    </row>
    <row r="15" spans="1:261" ht="15.75" x14ac:dyDescent="0.25">
      <c r="A15" s="48">
        <v>45299</v>
      </c>
      <c r="B15" s="40" t="s">
        <v>11</v>
      </c>
      <c r="C15" s="40">
        <v>8</v>
      </c>
      <c r="D15" s="40" t="s">
        <v>14</v>
      </c>
      <c r="E15" s="49">
        <v>833369</v>
      </c>
      <c r="F15" s="50"/>
      <c r="G15" s="51" t="s">
        <v>249</v>
      </c>
    </row>
    <row r="16" spans="1:261" ht="15.75" x14ac:dyDescent="0.25">
      <c r="A16" s="48">
        <v>45300</v>
      </c>
      <c r="B16" s="40" t="s">
        <v>11</v>
      </c>
      <c r="C16" s="40">
        <v>9</v>
      </c>
      <c r="D16" s="40" t="s">
        <v>14</v>
      </c>
      <c r="E16" s="49">
        <v>626270.82999999996</v>
      </c>
      <c r="F16" s="50"/>
      <c r="G16" s="51" t="s">
        <v>249</v>
      </c>
    </row>
    <row r="17" spans="1:7" ht="15.75" x14ac:dyDescent="0.25">
      <c r="A17" s="48">
        <v>45301</v>
      </c>
      <c r="B17" s="40" t="s">
        <v>11</v>
      </c>
      <c r="C17" s="40">
        <v>10</v>
      </c>
      <c r="D17" s="40" t="s">
        <v>14</v>
      </c>
      <c r="E17" s="49">
        <v>600400</v>
      </c>
      <c r="F17" s="50"/>
      <c r="G17" s="51" t="s">
        <v>249</v>
      </c>
    </row>
    <row r="18" spans="1:7" ht="15.75" x14ac:dyDescent="0.25">
      <c r="A18" s="48">
        <v>45302</v>
      </c>
      <c r="B18" s="40" t="s">
        <v>11</v>
      </c>
      <c r="C18" s="40">
        <v>11</v>
      </c>
      <c r="D18" s="40" t="s">
        <v>14</v>
      </c>
      <c r="E18" s="49">
        <v>519046</v>
      </c>
      <c r="F18" s="50"/>
      <c r="G18" s="51" t="s">
        <v>249</v>
      </c>
    </row>
    <row r="19" spans="1:7" ht="15.75" x14ac:dyDescent="0.25">
      <c r="A19" s="48">
        <v>45303</v>
      </c>
      <c r="B19" s="40" t="s">
        <v>11</v>
      </c>
      <c r="C19" s="40">
        <v>12</v>
      </c>
      <c r="D19" s="40" t="s">
        <v>14</v>
      </c>
      <c r="E19" s="49">
        <v>484733</v>
      </c>
      <c r="F19" s="50"/>
      <c r="G19" s="51" t="s">
        <v>249</v>
      </c>
    </row>
    <row r="20" spans="1:7" ht="15.75" x14ac:dyDescent="0.25">
      <c r="A20" s="48">
        <v>45304</v>
      </c>
      <c r="B20" s="40" t="s">
        <v>11</v>
      </c>
      <c r="C20" s="40">
        <v>13</v>
      </c>
      <c r="D20" s="40" t="s">
        <v>14</v>
      </c>
      <c r="E20" s="49">
        <v>206414</v>
      </c>
      <c r="F20" s="50"/>
      <c r="G20" s="51" t="s">
        <v>249</v>
      </c>
    </row>
    <row r="21" spans="1:7" ht="15.75" x14ac:dyDescent="0.25">
      <c r="A21" s="48">
        <v>45305</v>
      </c>
      <c r="B21" s="40" t="s">
        <v>11</v>
      </c>
      <c r="C21" s="40">
        <v>14</v>
      </c>
      <c r="D21" s="40" t="s">
        <v>14</v>
      </c>
      <c r="E21" s="49">
        <v>3880</v>
      </c>
      <c r="F21" s="50"/>
      <c r="G21" s="51" t="s">
        <v>249</v>
      </c>
    </row>
    <row r="22" spans="1:7" ht="15.75" x14ac:dyDescent="0.25">
      <c r="A22" s="48">
        <v>45306</v>
      </c>
      <c r="B22" s="40" t="s">
        <v>11</v>
      </c>
      <c r="C22" s="40">
        <v>15</v>
      </c>
      <c r="D22" s="40" t="s">
        <v>14</v>
      </c>
      <c r="E22" s="49">
        <v>588831</v>
      </c>
      <c r="F22" s="50"/>
      <c r="G22" s="51" t="s">
        <v>249</v>
      </c>
    </row>
    <row r="23" spans="1:7" ht="15.75" x14ac:dyDescent="0.25">
      <c r="A23" s="48">
        <v>45307</v>
      </c>
      <c r="B23" s="40" t="s">
        <v>11</v>
      </c>
      <c r="C23" s="40">
        <v>16</v>
      </c>
      <c r="D23" s="40" t="s">
        <v>14</v>
      </c>
      <c r="E23" s="49">
        <v>644812.32999999996</v>
      </c>
      <c r="F23" s="50"/>
      <c r="G23" s="51" t="s">
        <v>249</v>
      </c>
    </row>
    <row r="24" spans="1:7" ht="15.75" x14ac:dyDescent="0.25">
      <c r="A24" s="48">
        <v>45308</v>
      </c>
      <c r="B24" s="40" t="s">
        <v>11</v>
      </c>
      <c r="C24" s="40">
        <v>17</v>
      </c>
      <c r="D24" s="40" t="s">
        <v>14</v>
      </c>
      <c r="E24" s="49">
        <v>599139</v>
      </c>
      <c r="F24" s="50"/>
      <c r="G24" s="51" t="s">
        <v>249</v>
      </c>
    </row>
    <row r="25" spans="1:7" ht="15.75" x14ac:dyDescent="0.25">
      <c r="A25" s="48">
        <v>45309</v>
      </c>
      <c r="B25" s="40" t="s">
        <v>11</v>
      </c>
      <c r="C25" s="40">
        <v>18</v>
      </c>
      <c r="D25" s="40" t="s">
        <v>14</v>
      </c>
      <c r="E25" s="49">
        <v>630030</v>
      </c>
      <c r="F25" s="50"/>
      <c r="G25" s="51" t="s">
        <v>249</v>
      </c>
    </row>
    <row r="26" spans="1:7" ht="15.75" x14ac:dyDescent="0.25">
      <c r="A26" s="48">
        <v>45310</v>
      </c>
      <c r="B26" s="40" t="s">
        <v>11</v>
      </c>
      <c r="C26" s="40">
        <v>19</v>
      </c>
      <c r="D26" s="40" t="s">
        <v>14</v>
      </c>
      <c r="E26" s="49">
        <v>603730</v>
      </c>
      <c r="F26" s="50"/>
      <c r="G26" s="51" t="s">
        <v>249</v>
      </c>
    </row>
    <row r="27" spans="1:7" ht="15.75" x14ac:dyDescent="0.25">
      <c r="A27" s="48">
        <v>45311</v>
      </c>
      <c r="B27" s="40" t="s">
        <v>11</v>
      </c>
      <c r="C27" s="40">
        <v>20</v>
      </c>
      <c r="D27" s="40" t="s">
        <v>14</v>
      </c>
      <c r="E27" s="49">
        <v>303324</v>
      </c>
      <c r="F27" s="50"/>
      <c r="G27" s="51" t="s">
        <v>249</v>
      </c>
    </row>
    <row r="28" spans="1:7" ht="15.75" x14ac:dyDescent="0.25">
      <c r="A28" s="48">
        <v>45312</v>
      </c>
      <c r="B28" s="40" t="s">
        <v>11</v>
      </c>
      <c r="C28" s="40">
        <v>21</v>
      </c>
      <c r="D28" s="40" t="s">
        <v>14</v>
      </c>
      <c r="E28" s="49">
        <v>7010</v>
      </c>
      <c r="F28" s="50"/>
      <c r="G28" s="51" t="s">
        <v>249</v>
      </c>
    </row>
    <row r="29" spans="1:7" ht="15.75" x14ac:dyDescent="0.25">
      <c r="A29" s="48">
        <v>45313</v>
      </c>
      <c r="B29" s="40" t="s">
        <v>11</v>
      </c>
      <c r="C29" s="40">
        <v>22</v>
      </c>
      <c r="D29" s="40" t="s">
        <v>14</v>
      </c>
      <c r="E29" s="49">
        <v>873659</v>
      </c>
      <c r="F29" s="50"/>
      <c r="G29" s="51" t="s">
        <v>249</v>
      </c>
    </row>
    <row r="30" spans="1:7" ht="15.75" x14ac:dyDescent="0.25">
      <c r="A30" s="48">
        <v>45314</v>
      </c>
      <c r="B30" s="40" t="s">
        <v>11</v>
      </c>
      <c r="C30" s="40">
        <v>23</v>
      </c>
      <c r="D30" s="40" t="s">
        <v>14</v>
      </c>
      <c r="E30" s="49">
        <v>1035558.2</v>
      </c>
      <c r="F30" s="50"/>
      <c r="G30" s="51" t="s">
        <v>249</v>
      </c>
    </row>
    <row r="31" spans="1:7" ht="15.75" x14ac:dyDescent="0.25">
      <c r="A31" s="48">
        <v>45315</v>
      </c>
      <c r="B31" s="40" t="s">
        <v>11</v>
      </c>
      <c r="C31" s="40">
        <v>24</v>
      </c>
      <c r="D31" s="40" t="s">
        <v>14</v>
      </c>
      <c r="E31" s="49">
        <v>909016</v>
      </c>
      <c r="F31" s="50"/>
      <c r="G31" s="51" t="s">
        <v>249</v>
      </c>
    </row>
    <row r="32" spans="1:7" ht="15.75" x14ac:dyDescent="0.25">
      <c r="A32" s="48">
        <v>45316</v>
      </c>
      <c r="B32" s="40" t="s">
        <v>11</v>
      </c>
      <c r="C32" s="40">
        <v>25</v>
      </c>
      <c r="D32" s="40" t="s">
        <v>14</v>
      </c>
      <c r="E32" s="49">
        <v>969556</v>
      </c>
      <c r="F32" s="50"/>
      <c r="G32" s="51" t="s">
        <v>249</v>
      </c>
    </row>
    <row r="33" spans="1:7" ht="15.75" x14ac:dyDescent="0.25">
      <c r="A33" s="48">
        <v>45317</v>
      </c>
      <c r="B33" s="40" t="s">
        <v>11</v>
      </c>
      <c r="C33" s="40">
        <v>26</v>
      </c>
      <c r="D33" s="40" t="s">
        <v>14</v>
      </c>
      <c r="E33" s="49">
        <v>542270</v>
      </c>
      <c r="F33" s="50"/>
      <c r="G33" s="51" t="s">
        <v>249</v>
      </c>
    </row>
    <row r="34" spans="1:7" ht="15.75" x14ac:dyDescent="0.25">
      <c r="A34" s="48">
        <v>45318</v>
      </c>
      <c r="B34" s="40" t="s">
        <v>11</v>
      </c>
      <c r="C34" s="40">
        <v>27</v>
      </c>
      <c r="D34" s="40" t="s">
        <v>14</v>
      </c>
      <c r="E34" s="49">
        <v>254419</v>
      </c>
      <c r="F34" s="50"/>
      <c r="G34" s="51" t="s">
        <v>249</v>
      </c>
    </row>
    <row r="35" spans="1:7" ht="15.75" x14ac:dyDescent="0.25">
      <c r="A35" s="48">
        <v>45319</v>
      </c>
      <c r="B35" s="40" t="s">
        <v>11</v>
      </c>
      <c r="C35" s="40">
        <v>28</v>
      </c>
      <c r="D35" s="40" t="s">
        <v>14</v>
      </c>
      <c r="E35" s="49">
        <v>6160</v>
      </c>
      <c r="F35" s="50"/>
      <c r="G35" s="51" t="s">
        <v>249</v>
      </c>
    </row>
    <row r="36" spans="1:7" ht="15.75" x14ac:dyDescent="0.25">
      <c r="A36" s="48">
        <v>45320</v>
      </c>
      <c r="B36" s="40" t="s">
        <v>11</v>
      </c>
      <c r="C36" s="40">
        <v>29</v>
      </c>
      <c r="D36" s="40" t="s">
        <v>14</v>
      </c>
      <c r="E36" s="49">
        <v>42266</v>
      </c>
      <c r="F36" s="50"/>
      <c r="G36" s="51" t="s">
        <v>249</v>
      </c>
    </row>
    <row r="37" spans="1:7" ht="15.75" x14ac:dyDescent="0.25">
      <c r="A37" s="48">
        <v>45321</v>
      </c>
      <c r="B37" s="40" t="s">
        <v>11</v>
      </c>
      <c r="C37" s="40">
        <v>30</v>
      </c>
      <c r="D37" s="40" t="s">
        <v>14</v>
      </c>
      <c r="E37" s="49">
        <v>759922</v>
      </c>
      <c r="F37" s="50"/>
      <c r="G37" s="51" t="s">
        <v>249</v>
      </c>
    </row>
    <row r="38" spans="1:7" ht="15.75" x14ac:dyDescent="0.25">
      <c r="A38" s="48">
        <v>45322</v>
      </c>
      <c r="B38" s="40" t="s">
        <v>11</v>
      </c>
      <c r="C38" s="40">
        <v>31</v>
      </c>
      <c r="D38" s="40" t="s">
        <v>14</v>
      </c>
      <c r="E38" s="49">
        <v>807498.68</v>
      </c>
      <c r="F38" s="50"/>
      <c r="G38" s="51" t="s">
        <v>249</v>
      </c>
    </row>
    <row r="39" spans="1:7" ht="16.5" thickBot="1" x14ac:dyDescent="0.3">
      <c r="A39" s="52"/>
      <c r="B39" s="40"/>
      <c r="C39" s="40"/>
      <c r="D39" s="53" t="s">
        <v>15</v>
      </c>
      <c r="E39" s="54">
        <f>SUM(E8:E38)</f>
        <v>16014114.039999999</v>
      </c>
      <c r="F39" s="50"/>
      <c r="G39" s="40"/>
    </row>
    <row r="40" spans="1:7" s="8" customFormat="1" ht="14.25" customHeight="1" thickBot="1" x14ac:dyDescent="0.3">
      <c r="A40" s="158" t="s">
        <v>83</v>
      </c>
      <c r="B40" s="159"/>
      <c r="C40" s="159"/>
      <c r="D40" s="159"/>
      <c r="E40" s="159"/>
      <c r="F40" s="160"/>
      <c r="G40" s="55"/>
    </row>
    <row r="41" spans="1:7" ht="15.75" x14ac:dyDescent="0.25">
      <c r="A41" s="56"/>
      <c r="B41" s="57" t="s">
        <v>13</v>
      </c>
      <c r="C41" s="57"/>
      <c r="D41" s="57" t="s">
        <v>80</v>
      </c>
      <c r="E41" s="58">
        <v>0</v>
      </c>
      <c r="F41" s="57"/>
      <c r="G41" s="59"/>
    </row>
    <row r="42" spans="1:7" ht="15.75" x14ac:dyDescent="0.25">
      <c r="A42" s="48"/>
      <c r="B42" s="40" t="s">
        <v>13</v>
      </c>
      <c r="C42" s="40"/>
      <c r="D42" s="40" t="s">
        <v>81</v>
      </c>
      <c r="E42" s="49">
        <v>0</v>
      </c>
      <c r="F42" s="40"/>
      <c r="G42" s="59"/>
    </row>
    <row r="43" spans="1:7" ht="15.75" x14ac:dyDescent="0.25">
      <c r="A43" s="48"/>
      <c r="B43" s="40" t="s">
        <v>13</v>
      </c>
      <c r="C43" s="40"/>
      <c r="D43" s="57" t="s">
        <v>82</v>
      </c>
      <c r="E43" s="49">
        <v>0</v>
      </c>
      <c r="F43" s="40"/>
      <c r="G43" s="59"/>
    </row>
    <row r="44" spans="1:7" ht="16.5" thickBot="1" x14ac:dyDescent="0.3">
      <c r="A44" s="60"/>
      <c r="B44" s="61"/>
      <c r="C44" s="61"/>
      <c r="D44" s="62" t="s">
        <v>16</v>
      </c>
      <c r="E44" s="63"/>
      <c r="F44" s="61"/>
      <c r="G44" s="64"/>
    </row>
    <row r="45" spans="1:7" s="9" customFormat="1" ht="16.5" thickBot="1" x14ac:dyDescent="0.3">
      <c r="A45" s="65"/>
      <c r="B45" s="66"/>
      <c r="C45" s="66"/>
      <c r="D45" s="67" t="s">
        <v>17</v>
      </c>
      <c r="E45" s="68"/>
      <c r="F45" s="66"/>
      <c r="G45" s="69"/>
    </row>
    <row r="46" spans="1:7" s="1" customFormat="1" ht="14.25" customHeight="1" x14ac:dyDescent="0.25">
      <c r="A46" s="56"/>
      <c r="B46" s="57" t="s">
        <v>13</v>
      </c>
      <c r="C46" s="57"/>
      <c r="D46" s="70" t="s">
        <v>18</v>
      </c>
      <c r="E46" s="58">
        <v>0</v>
      </c>
      <c r="F46" s="71"/>
      <c r="G46" s="72"/>
    </row>
    <row r="47" spans="1:7" ht="15.75" x14ac:dyDescent="0.25">
      <c r="A47" s="53"/>
      <c r="B47" s="53"/>
      <c r="C47" s="53"/>
      <c r="D47" s="53" t="s">
        <v>19</v>
      </c>
      <c r="E47" s="53"/>
      <c r="F47" s="147"/>
      <c r="G47" s="53"/>
    </row>
    <row r="48" spans="1:7" ht="15.75" x14ac:dyDescent="0.25">
      <c r="A48" s="110"/>
      <c r="B48" s="110"/>
      <c r="C48" s="110"/>
      <c r="D48" s="43" t="s">
        <v>20</v>
      </c>
      <c r="E48" s="110"/>
      <c r="F48" s="110"/>
      <c r="G48" s="40"/>
    </row>
    <row r="49" spans="1:7" ht="16.5" thickBot="1" x14ac:dyDescent="0.3">
      <c r="A49" s="56">
        <v>45295</v>
      </c>
      <c r="B49" s="57" t="s">
        <v>21</v>
      </c>
      <c r="C49" s="57">
        <v>44549</v>
      </c>
      <c r="D49" s="57" t="s">
        <v>47</v>
      </c>
      <c r="E49" s="57"/>
      <c r="F49" s="58">
        <v>2290</v>
      </c>
      <c r="G49" s="57" t="s">
        <v>204</v>
      </c>
    </row>
    <row r="50" spans="1:7" ht="16.5" thickBot="1" x14ac:dyDescent="0.3">
      <c r="A50" s="48">
        <v>45296</v>
      </c>
      <c r="B50" s="40" t="s">
        <v>21</v>
      </c>
      <c r="C50" s="73">
        <v>44550</v>
      </c>
      <c r="D50" s="40" t="s">
        <v>48</v>
      </c>
      <c r="E50" s="50"/>
      <c r="F50" s="49">
        <v>14250</v>
      </c>
      <c r="G50" s="59" t="s">
        <v>205</v>
      </c>
    </row>
    <row r="51" spans="1:7" ht="16.5" thickBot="1" x14ac:dyDescent="0.3">
      <c r="A51" s="48">
        <v>45296</v>
      </c>
      <c r="B51" s="40" t="s">
        <v>21</v>
      </c>
      <c r="C51" s="73">
        <v>44551</v>
      </c>
      <c r="D51" s="40" t="s">
        <v>49</v>
      </c>
      <c r="E51" s="40"/>
      <c r="F51" s="49">
        <v>39900</v>
      </c>
      <c r="G51" s="51" t="s">
        <v>206</v>
      </c>
    </row>
    <row r="52" spans="1:7" ht="16.5" thickBot="1" x14ac:dyDescent="0.3">
      <c r="A52" s="48">
        <v>45296</v>
      </c>
      <c r="B52" s="40" t="s">
        <v>21</v>
      </c>
      <c r="C52" s="73">
        <v>44552</v>
      </c>
      <c r="D52" s="40" t="s">
        <v>50</v>
      </c>
      <c r="E52" s="40"/>
      <c r="F52" s="49">
        <v>17733.36</v>
      </c>
      <c r="G52" s="51" t="s">
        <v>205</v>
      </c>
    </row>
    <row r="53" spans="1:7" ht="16.5" thickBot="1" x14ac:dyDescent="0.3">
      <c r="A53" s="48">
        <v>45300</v>
      </c>
      <c r="B53" s="40" t="s">
        <v>21</v>
      </c>
      <c r="C53" s="73">
        <v>44553</v>
      </c>
      <c r="D53" s="40" t="s">
        <v>51</v>
      </c>
      <c r="E53" s="40"/>
      <c r="F53" s="49">
        <v>32007.89</v>
      </c>
      <c r="G53" s="51" t="s">
        <v>207</v>
      </c>
    </row>
    <row r="54" spans="1:7" ht="16.5" thickBot="1" x14ac:dyDescent="0.3">
      <c r="A54" s="48">
        <v>45301</v>
      </c>
      <c r="B54" s="40" t="s">
        <v>21</v>
      </c>
      <c r="C54" s="73">
        <v>44554</v>
      </c>
      <c r="D54" s="40" t="s">
        <v>52</v>
      </c>
      <c r="E54" s="40"/>
      <c r="F54" s="49">
        <v>97317.9</v>
      </c>
      <c r="G54" s="51" t="s">
        <v>53</v>
      </c>
    </row>
    <row r="55" spans="1:7" ht="16.5" thickBot="1" x14ac:dyDescent="0.3">
      <c r="A55" s="48">
        <v>45301</v>
      </c>
      <c r="B55" s="40" t="s">
        <v>21</v>
      </c>
      <c r="C55" s="73">
        <v>44555</v>
      </c>
      <c r="D55" s="75" t="s">
        <v>54</v>
      </c>
      <c r="E55" s="40"/>
      <c r="F55" s="49">
        <v>4750</v>
      </c>
      <c r="G55" s="51" t="s">
        <v>197</v>
      </c>
    </row>
    <row r="56" spans="1:7" ht="16.5" thickBot="1" x14ac:dyDescent="0.3">
      <c r="A56" s="48">
        <v>45301</v>
      </c>
      <c r="B56" s="40" t="s">
        <v>21</v>
      </c>
      <c r="C56" s="73">
        <v>44556</v>
      </c>
      <c r="D56" s="40" t="s">
        <v>55</v>
      </c>
      <c r="E56" s="40"/>
      <c r="F56" s="49">
        <v>7600</v>
      </c>
      <c r="G56" s="51" t="s">
        <v>197</v>
      </c>
    </row>
    <row r="57" spans="1:7" ht="16.5" thickBot="1" x14ac:dyDescent="0.3">
      <c r="A57" s="48">
        <v>45301</v>
      </c>
      <c r="B57" s="40" t="s">
        <v>21</v>
      </c>
      <c r="C57" s="73">
        <v>44557</v>
      </c>
      <c r="D57" s="40" t="s">
        <v>56</v>
      </c>
      <c r="E57" s="40"/>
      <c r="F57" s="49">
        <v>5700</v>
      </c>
      <c r="G57" s="51" t="s">
        <v>197</v>
      </c>
    </row>
    <row r="58" spans="1:7" ht="16.5" thickBot="1" x14ac:dyDescent="0.3">
      <c r="A58" s="48">
        <v>45301</v>
      </c>
      <c r="B58" s="40" t="s">
        <v>21</v>
      </c>
      <c r="C58" s="73">
        <v>44558</v>
      </c>
      <c r="D58" s="40" t="s">
        <v>57</v>
      </c>
      <c r="E58" s="40"/>
      <c r="F58" s="49">
        <v>4750</v>
      </c>
      <c r="G58" s="51" t="s">
        <v>197</v>
      </c>
    </row>
    <row r="59" spans="1:7" ht="16.5" thickBot="1" x14ac:dyDescent="0.3">
      <c r="A59" s="48">
        <v>45301</v>
      </c>
      <c r="B59" s="40" t="s">
        <v>21</v>
      </c>
      <c r="C59" s="73">
        <v>44559</v>
      </c>
      <c r="D59" s="40" t="s">
        <v>58</v>
      </c>
      <c r="E59" s="40"/>
      <c r="F59" s="49">
        <v>4750</v>
      </c>
      <c r="G59" s="51" t="s">
        <v>197</v>
      </c>
    </row>
    <row r="60" spans="1:7" ht="16.5" thickBot="1" x14ac:dyDescent="0.3">
      <c r="A60" s="48">
        <v>45301</v>
      </c>
      <c r="B60" s="40" t="s">
        <v>21</v>
      </c>
      <c r="C60" s="73">
        <v>44560</v>
      </c>
      <c r="D60" s="40" t="s">
        <v>59</v>
      </c>
      <c r="E60" s="40"/>
      <c r="F60" s="49">
        <v>14250</v>
      </c>
      <c r="G60" s="51" t="s">
        <v>197</v>
      </c>
    </row>
    <row r="61" spans="1:7" ht="16.5" thickBot="1" x14ac:dyDescent="0.3">
      <c r="A61" s="48">
        <v>45301</v>
      </c>
      <c r="B61" s="40" t="s">
        <v>21</v>
      </c>
      <c r="C61" s="73">
        <v>44561</v>
      </c>
      <c r="D61" s="40" t="s">
        <v>60</v>
      </c>
      <c r="E61" s="40"/>
      <c r="F61" s="49">
        <v>0</v>
      </c>
      <c r="G61" s="51" t="s">
        <v>251</v>
      </c>
    </row>
    <row r="62" spans="1:7" ht="16.5" thickBot="1" x14ac:dyDescent="0.3">
      <c r="A62" s="48">
        <v>45301</v>
      </c>
      <c r="B62" s="40" t="s">
        <v>21</v>
      </c>
      <c r="C62" s="73">
        <v>44562</v>
      </c>
      <c r="D62" s="40" t="s">
        <v>61</v>
      </c>
      <c r="E62" s="40"/>
      <c r="F62" s="49">
        <v>9500</v>
      </c>
      <c r="G62" s="51" t="s">
        <v>197</v>
      </c>
    </row>
    <row r="63" spans="1:7" ht="16.5" thickBot="1" x14ac:dyDescent="0.3">
      <c r="A63" s="48">
        <v>45301</v>
      </c>
      <c r="B63" s="40" t="s">
        <v>21</v>
      </c>
      <c r="C63" s="73">
        <v>44563</v>
      </c>
      <c r="D63" s="40" t="s">
        <v>62</v>
      </c>
      <c r="E63" s="40"/>
      <c r="F63" s="49">
        <v>9500</v>
      </c>
      <c r="G63" s="51" t="s">
        <v>197</v>
      </c>
    </row>
    <row r="64" spans="1:7" ht="16.5" thickBot="1" x14ac:dyDescent="0.3">
      <c r="A64" s="48">
        <v>45301</v>
      </c>
      <c r="B64" s="40" t="s">
        <v>21</v>
      </c>
      <c r="C64" s="73">
        <v>44564</v>
      </c>
      <c r="D64" s="40" t="s">
        <v>63</v>
      </c>
      <c r="E64" s="40"/>
      <c r="F64" s="49">
        <v>4750</v>
      </c>
      <c r="G64" s="51" t="s">
        <v>197</v>
      </c>
    </row>
    <row r="65" spans="1:7" ht="16.5" thickBot="1" x14ac:dyDescent="0.3">
      <c r="A65" s="48">
        <v>45301</v>
      </c>
      <c r="B65" s="40" t="s">
        <v>21</v>
      </c>
      <c r="C65" s="73">
        <v>44565</v>
      </c>
      <c r="D65" s="40" t="s">
        <v>64</v>
      </c>
      <c r="E65" s="40"/>
      <c r="F65" s="49">
        <v>9500</v>
      </c>
      <c r="G65" s="51" t="s">
        <v>197</v>
      </c>
    </row>
    <row r="66" spans="1:7" ht="16.5" thickBot="1" x14ac:dyDescent="0.3">
      <c r="A66" s="48">
        <v>45301</v>
      </c>
      <c r="B66" s="40" t="s">
        <v>21</v>
      </c>
      <c r="C66" s="73">
        <v>44566</v>
      </c>
      <c r="D66" s="40" t="s">
        <v>65</v>
      </c>
      <c r="E66" s="40"/>
      <c r="F66" s="49">
        <v>4750</v>
      </c>
      <c r="G66" s="51" t="s">
        <v>197</v>
      </c>
    </row>
    <row r="67" spans="1:7" ht="16.5" thickBot="1" x14ac:dyDescent="0.3">
      <c r="A67" s="48">
        <v>45301</v>
      </c>
      <c r="B67" s="40" t="s">
        <v>21</v>
      </c>
      <c r="C67" s="73">
        <v>44567</v>
      </c>
      <c r="D67" s="40" t="s">
        <v>66</v>
      </c>
      <c r="E67" s="40"/>
      <c r="F67" s="49">
        <v>6650</v>
      </c>
      <c r="G67" s="51" t="s">
        <v>197</v>
      </c>
    </row>
    <row r="68" spans="1:7" ht="16.5" thickBot="1" x14ac:dyDescent="0.3">
      <c r="A68" s="48">
        <v>45301</v>
      </c>
      <c r="B68" s="40" t="s">
        <v>21</v>
      </c>
      <c r="C68" s="73">
        <v>44568</v>
      </c>
      <c r="D68" s="40" t="s">
        <v>60</v>
      </c>
      <c r="E68" s="40"/>
      <c r="F68" s="49">
        <v>9500</v>
      </c>
      <c r="G68" s="51" t="s">
        <v>197</v>
      </c>
    </row>
    <row r="69" spans="1:7" ht="16.5" thickBot="1" x14ac:dyDescent="0.3">
      <c r="A69" s="48">
        <v>45302</v>
      </c>
      <c r="B69" s="40" t="s">
        <v>21</v>
      </c>
      <c r="C69" s="73">
        <v>44569</v>
      </c>
      <c r="D69" s="40" t="s">
        <v>67</v>
      </c>
      <c r="E69" s="40"/>
      <c r="F69" s="49">
        <v>1500</v>
      </c>
      <c r="G69" s="51" t="s">
        <v>204</v>
      </c>
    </row>
    <row r="70" spans="1:7" ht="16.5" thickBot="1" x14ac:dyDescent="0.3">
      <c r="A70" s="48">
        <v>45302</v>
      </c>
      <c r="B70" s="40" t="s">
        <v>21</v>
      </c>
      <c r="C70" s="73">
        <v>44570</v>
      </c>
      <c r="D70" s="40" t="s">
        <v>68</v>
      </c>
      <c r="E70" s="40"/>
      <c r="F70" s="49">
        <v>1500</v>
      </c>
      <c r="G70" s="51" t="s">
        <v>204</v>
      </c>
    </row>
    <row r="71" spans="1:7" ht="16.5" thickBot="1" x14ac:dyDescent="0.3">
      <c r="A71" s="48">
        <v>45302</v>
      </c>
      <c r="B71" s="40" t="s">
        <v>21</v>
      </c>
      <c r="C71" s="73">
        <v>44571</v>
      </c>
      <c r="D71" s="40" t="s">
        <v>69</v>
      </c>
      <c r="E71" s="40"/>
      <c r="F71" s="49">
        <v>10000</v>
      </c>
      <c r="G71" s="51" t="s">
        <v>191</v>
      </c>
    </row>
    <row r="72" spans="1:7" ht="16.5" thickBot="1" x14ac:dyDescent="0.3">
      <c r="A72" s="48">
        <v>45302</v>
      </c>
      <c r="B72" s="40" t="s">
        <v>21</v>
      </c>
      <c r="C72" s="73">
        <v>44572</v>
      </c>
      <c r="D72" s="40" t="s">
        <v>70</v>
      </c>
      <c r="E72" s="40"/>
      <c r="F72" s="49">
        <v>10000</v>
      </c>
      <c r="G72" s="51" t="s">
        <v>191</v>
      </c>
    </row>
    <row r="73" spans="1:7" ht="16.5" thickBot="1" x14ac:dyDescent="0.3">
      <c r="A73" s="48">
        <v>45302</v>
      </c>
      <c r="B73" s="40" t="s">
        <v>21</v>
      </c>
      <c r="C73" s="73">
        <v>44573</v>
      </c>
      <c r="D73" s="40" t="s">
        <v>71</v>
      </c>
      <c r="E73" s="40"/>
      <c r="F73" s="49">
        <v>10000</v>
      </c>
      <c r="G73" s="51" t="s">
        <v>191</v>
      </c>
    </row>
    <row r="74" spans="1:7" ht="16.5" thickBot="1" x14ac:dyDescent="0.3">
      <c r="A74" s="48">
        <v>45302</v>
      </c>
      <c r="B74" s="40" t="s">
        <v>21</v>
      </c>
      <c r="C74" s="73">
        <v>44574</v>
      </c>
      <c r="D74" s="40" t="s">
        <v>72</v>
      </c>
      <c r="E74" s="40"/>
      <c r="F74" s="49">
        <v>10000</v>
      </c>
      <c r="G74" s="51" t="s">
        <v>191</v>
      </c>
    </row>
    <row r="75" spans="1:7" ht="16.5" thickBot="1" x14ac:dyDescent="0.3">
      <c r="A75" s="48">
        <v>45307</v>
      </c>
      <c r="B75" s="40" t="s">
        <v>21</v>
      </c>
      <c r="C75" s="73">
        <v>44575</v>
      </c>
      <c r="D75" s="40" t="s">
        <v>73</v>
      </c>
      <c r="E75" s="40"/>
      <c r="F75" s="49">
        <v>13915</v>
      </c>
      <c r="G75" s="51" t="s">
        <v>190</v>
      </c>
    </row>
    <row r="76" spans="1:7" ht="16.5" thickBot="1" x14ac:dyDescent="0.3">
      <c r="A76" s="48">
        <v>45307</v>
      </c>
      <c r="B76" s="40" t="s">
        <v>21</v>
      </c>
      <c r="C76" s="73">
        <v>44576</v>
      </c>
      <c r="D76" s="40" t="s">
        <v>74</v>
      </c>
      <c r="E76" s="40"/>
      <c r="F76" s="49">
        <v>5852</v>
      </c>
      <c r="G76" s="51" t="s">
        <v>212</v>
      </c>
    </row>
    <row r="77" spans="1:7" ht="16.5" thickBot="1" x14ac:dyDescent="0.3">
      <c r="A77" s="48">
        <v>45310</v>
      </c>
      <c r="B77" s="40" t="s">
        <v>21</v>
      </c>
      <c r="C77" s="73">
        <v>44577</v>
      </c>
      <c r="D77" s="40" t="s">
        <v>77</v>
      </c>
      <c r="E77" s="40"/>
      <c r="F77" s="49">
        <v>58570.14</v>
      </c>
      <c r="G77" s="51" t="s">
        <v>208</v>
      </c>
    </row>
    <row r="78" spans="1:7" ht="16.5" thickBot="1" x14ac:dyDescent="0.3">
      <c r="A78" s="48">
        <v>45310</v>
      </c>
      <c r="B78" s="40" t="s">
        <v>21</v>
      </c>
      <c r="C78" s="73">
        <v>44578</v>
      </c>
      <c r="D78" s="40" t="s">
        <v>52</v>
      </c>
      <c r="E78" s="40"/>
      <c r="F78" s="49">
        <v>202156.2</v>
      </c>
      <c r="G78" s="51" t="s">
        <v>78</v>
      </c>
    </row>
    <row r="79" spans="1:7" ht="16.5" thickBot="1" x14ac:dyDescent="0.3">
      <c r="A79" s="48">
        <v>45310</v>
      </c>
      <c r="B79" s="40" t="s">
        <v>21</v>
      </c>
      <c r="C79" s="73">
        <v>44579</v>
      </c>
      <c r="D79" s="40" t="s">
        <v>75</v>
      </c>
      <c r="E79" s="40"/>
      <c r="F79" s="49">
        <v>3000</v>
      </c>
      <c r="G79" s="51" t="s">
        <v>209</v>
      </c>
    </row>
    <row r="80" spans="1:7" ht="16.5" thickBot="1" x14ac:dyDescent="0.3">
      <c r="A80" s="48">
        <v>45310</v>
      </c>
      <c r="B80" s="40" t="s">
        <v>21</v>
      </c>
      <c r="C80" s="73">
        <v>44580</v>
      </c>
      <c r="D80" s="40" t="s">
        <v>76</v>
      </c>
      <c r="E80" s="40"/>
      <c r="F80" s="49">
        <v>3000</v>
      </c>
      <c r="G80" s="51" t="s">
        <v>209</v>
      </c>
    </row>
    <row r="81" spans="1:7" ht="16.5" thickBot="1" x14ac:dyDescent="0.3">
      <c r="A81" s="48">
        <v>45310</v>
      </c>
      <c r="B81" s="40" t="s">
        <v>21</v>
      </c>
      <c r="C81" s="73">
        <v>44581</v>
      </c>
      <c r="D81" s="40" t="s">
        <v>79</v>
      </c>
      <c r="E81" s="40"/>
      <c r="F81" s="49">
        <v>12523</v>
      </c>
      <c r="G81" s="51" t="s">
        <v>208</v>
      </c>
    </row>
    <row r="82" spans="1:7" ht="16.5" thickBot="1" x14ac:dyDescent="0.3">
      <c r="A82" s="48">
        <v>45310</v>
      </c>
      <c r="B82" s="40" t="s">
        <v>21</v>
      </c>
      <c r="C82" s="73">
        <v>44582</v>
      </c>
      <c r="D82" s="40" t="s">
        <v>79</v>
      </c>
      <c r="E82" s="40"/>
      <c r="F82" s="49">
        <v>1875.65</v>
      </c>
      <c r="G82" s="51" t="s">
        <v>210</v>
      </c>
    </row>
    <row r="83" spans="1:7" ht="16.5" thickBot="1" x14ac:dyDescent="0.3">
      <c r="A83" s="48">
        <v>45313</v>
      </c>
      <c r="B83" s="40" t="s">
        <v>21</v>
      </c>
      <c r="C83" s="73">
        <v>44583</v>
      </c>
      <c r="D83" s="40" t="s">
        <v>175</v>
      </c>
      <c r="E83" s="40"/>
      <c r="F83" s="49">
        <v>23116.75</v>
      </c>
      <c r="G83" s="51" t="s">
        <v>208</v>
      </c>
    </row>
    <row r="84" spans="1:7" ht="16.5" thickBot="1" x14ac:dyDescent="0.3">
      <c r="A84" s="48">
        <v>45314</v>
      </c>
      <c r="B84" s="40" t="s">
        <v>21</v>
      </c>
      <c r="C84" s="73">
        <v>44584</v>
      </c>
      <c r="D84" s="40" t="s">
        <v>176</v>
      </c>
      <c r="E84" s="40"/>
      <c r="F84" s="49">
        <v>143603.71</v>
      </c>
      <c r="G84" s="51" t="s">
        <v>211</v>
      </c>
    </row>
    <row r="85" spans="1:7" ht="16.5" thickBot="1" x14ac:dyDescent="0.3">
      <c r="A85" s="48">
        <v>45314</v>
      </c>
      <c r="B85" s="40" t="s">
        <v>21</v>
      </c>
      <c r="C85" s="73">
        <v>44585</v>
      </c>
      <c r="D85" s="40" t="s">
        <v>177</v>
      </c>
      <c r="E85" s="40"/>
      <c r="F85" s="49">
        <v>5000</v>
      </c>
      <c r="G85" s="51" t="s">
        <v>191</v>
      </c>
    </row>
    <row r="86" spans="1:7" ht="16.5" thickBot="1" x14ac:dyDescent="0.3">
      <c r="A86" s="48">
        <v>45316</v>
      </c>
      <c r="B86" s="40" t="s">
        <v>21</v>
      </c>
      <c r="C86" s="73">
        <v>44586</v>
      </c>
      <c r="D86" s="40" t="s">
        <v>178</v>
      </c>
      <c r="E86" s="40"/>
      <c r="F86" s="49">
        <v>14400</v>
      </c>
      <c r="G86" s="51" t="s">
        <v>190</v>
      </c>
    </row>
    <row r="87" spans="1:7" ht="16.5" thickBot="1" x14ac:dyDescent="0.3">
      <c r="A87" s="48">
        <v>45316</v>
      </c>
      <c r="B87" s="40" t="s">
        <v>21</v>
      </c>
      <c r="C87" s="73">
        <v>44587</v>
      </c>
      <c r="D87" s="40" t="s">
        <v>179</v>
      </c>
      <c r="E87" s="40"/>
      <c r="F87" s="49">
        <v>16000</v>
      </c>
      <c r="G87" s="51" t="s">
        <v>190</v>
      </c>
    </row>
    <row r="88" spans="1:7" ht="16.5" thickBot="1" x14ac:dyDescent="0.3">
      <c r="A88" s="48">
        <v>45316</v>
      </c>
      <c r="B88" s="40" t="s">
        <v>21</v>
      </c>
      <c r="C88" s="73">
        <v>44588</v>
      </c>
      <c r="D88" s="40" t="s">
        <v>180</v>
      </c>
      <c r="E88" s="40"/>
      <c r="F88" s="49">
        <v>8500</v>
      </c>
      <c r="G88" s="51" t="s">
        <v>212</v>
      </c>
    </row>
    <row r="89" spans="1:7" ht="16.5" thickBot="1" x14ac:dyDescent="0.3">
      <c r="A89" s="48">
        <v>45316</v>
      </c>
      <c r="B89" s="40" t="s">
        <v>21</v>
      </c>
      <c r="C89" s="73">
        <v>44589</v>
      </c>
      <c r="D89" s="40" t="s">
        <v>181</v>
      </c>
      <c r="E89" s="40"/>
      <c r="F89" s="49">
        <v>5000</v>
      </c>
      <c r="G89" s="51" t="s">
        <v>212</v>
      </c>
    </row>
    <row r="90" spans="1:7" ht="16.5" thickBot="1" x14ac:dyDescent="0.3">
      <c r="A90" s="48">
        <v>45316</v>
      </c>
      <c r="B90" s="40" t="s">
        <v>21</v>
      </c>
      <c r="C90" s="73">
        <v>44590</v>
      </c>
      <c r="D90" s="40" t="s">
        <v>182</v>
      </c>
      <c r="E90" s="40"/>
      <c r="F90" s="49">
        <v>5000</v>
      </c>
      <c r="G90" s="51" t="s">
        <v>212</v>
      </c>
    </row>
    <row r="91" spans="1:7" ht="16.5" thickBot="1" x14ac:dyDescent="0.3">
      <c r="A91" s="48">
        <v>45316</v>
      </c>
      <c r="B91" s="40" t="s">
        <v>21</v>
      </c>
      <c r="C91" s="73">
        <v>44591</v>
      </c>
      <c r="D91" s="40" t="s">
        <v>183</v>
      </c>
      <c r="E91" s="40"/>
      <c r="F91" s="49">
        <v>8500</v>
      </c>
      <c r="G91" s="51" t="s">
        <v>212</v>
      </c>
    </row>
    <row r="92" spans="1:7" ht="16.5" thickBot="1" x14ac:dyDescent="0.3">
      <c r="A92" s="48">
        <v>45316</v>
      </c>
      <c r="B92" s="40" t="s">
        <v>21</v>
      </c>
      <c r="C92" s="73">
        <v>44592</v>
      </c>
      <c r="D92" s="40" t="s">
        <v>184</v>
      </c>
      <c r="E92" s="40"/>
      <c r="F92" s="49">
        <v>8500</v>
      </c>
      <c r="G92" s="51" t="s">
        <v>212</v>
      </c>
    </row>
    <row r="93" spans="1:7" ht="16.5" thickBot="1" x14ac:dyDescent="0.3">
      <c r="A93" s="48">
        <v>45316</v>
      </c>
      <c r="B93" s="40" t="s">
        <v>21</v>
      </c>
      <c r="C93" s="73">
        <v>44593</v>
      </c>
      <c r="D93" s="40" t="s">
        <v>185</v>
      </c>
      <c r="E93" s="40"/>
      <c r="F93" s="49">
        <v>8500</v>
      </c>
      <c r="G93" s="51" t="s">
        <v>212</v>
      </c>
    </row>
    <row r="94" spans="1:7" ht="16.5" thickBot="1" x14ac:dyDescent="0.3">
      <c r="A94" s="48">
        <v>45316</v>
      </c>
      <c r="B94" s="40" t="s">
        <v>21</v>
      </c>
      <c r="C94" s="73">
        <v>44594</v>
      </c>
      <c r="D94" s="40" t="s">
        <v>76</v>
      </c>
      <c r="E94" s="40"/>
      <c r="F94" s="49">
        <v>8500</v>
      </c>
      <c r="G94" s="51" t="s">
        <v>212</v>
      </c>
    </row>
    <row r="95" spans="1:7" ht="16.5" thickBot="1" x14ac:dyDescent="0.3">
      <c r="A95" s="48">
        <v>45316</v>
      </c>
      <c r="B95" s="40" t="s">
        <v>21</v>
      </c>
      <c r="C95" s="73">
        <v>44595</v>
      </c>
      <c r="D95" s="40" t="s">
        <v>75</v>
      </c>
      <c r="E95" s="40"/>
      <c r="F95" s="49">
        <v>8500</v>
      </c>
      <c r="G95" s="51" t="s">
        <v>212</v>
      </c>
    </row>
    <row r="96" spans="1:7" ht="16.5" thickBot="1" x14ac:dyDescent="0.3">
      <c r="A96" s="48">
        <v>45316</v>
      </c>
      <c r="B96" s="40" t="s">
        <v>21</v>
      </c>
      <c r="C96" s="73">
        <v>44596</v>
      </c>
      <c r="D96" s="40" t="s">
        <v>186</v>
      </c>
      <c r="E96" s="40"/>
      <c r="F96" s="49">
        <v>15000</v>
      </c>
      <c r="G96" s="51" t="s">
        <v>190</v>
      </c>
    </row>
    <row r="97" spans="1:7" ht="16.5" thickBot="1" x14ac:dyDescent="0.3">
      <c r="A97" s="48">
        <v>45316</v>
      </c>
      <c r="B97" s="40" t="s">
        <v>21</v>
      </c>
      <c r="C97" s="73">
        <v>44597</v>
      </c>
      <c r="D97" s="40" t="s">
        <v>187</v>
      </c>
      <c r="E97" s="40"/>
      <c r="F97" s="49">
        <v>0</v>
      </c>
      <c r="G97" s="51" t="s">
        <v>251</v>
      </c>
    </row>
    <row r="98" spans="1:7" ht="16.5" thickBot="1" x14ac:dyDescent="0.3">
      <c r="A98" s="48">
        <v>45316</v>
      </c>
      <c r="B98" s="40" t="s">
        <v>21</v>
      </c>
      <c r="C98" s="73">
        <v>44598</v>
      </c>
      <c r="D98" s="40" t="s">
        <v>188</v>
      </c>
      <c r="E98" s="40"/>
      <c r="F98" s="49">
        <v>20000</v>
      </c>
      <c r="G98" s="51" t="s">
        <v>190</v>
      </c>
    </row>
    <row r="99" spans="1:7" ht="16.5" thickBot="1" x14ac:dyDescent="0.3">
      <c r="A99" s="48">
        <v>45316</v>
      </c>
      <c r="B99" s="40" t="s">
        <v>21</v>
      </c>
      <c r="C99" s="73">
        <v>44599</v>
      </c>
      <c r="D99" s="40" t="s">
        <v>189</v>
      </c>
      <c r="E99" s="40"/>
      <c r="F99" s="49">
        <v>16000</v>
      </c>
      <c r="G99" s="51" t="s">
        <v>190</v>
      </c>
    </row>
    <row r="100" spans="1:7" ht="16.5" thickBot="1" x14ac:dyDescent="0.3">
      <c r="A100" s="48">
        <v>45316</v>
      </c>
      <c r="B100" s="40" t="s">
        <v>21</v>
      </c>
      <c r="C100" s="73">
        <v>44600</v>
      </c>
      <c r="D100" s="40" t="s">
        <v>67</v>
      </c>
      <c r="E100" s="40"/>
      <c r="F100" s="49">
        <v>12500</v>
      </c>
      <c r="G100" s="51" t="s">
        <v>190</v>
      </c>
    </row>
    <row r="101" spans="1:7" ht="16.5" thickBot="1" x14ac:dyDescent="0.3">
      <c r="A101" s="48">
        <v>45316</v>
      </c>
      <c r="B101" s="40" t="s">
        <v>21</v>
      </c>
      <c r="C101" s="73">
        <v>44601</v>
      </c>
      <c r="D101" s="40" t="s">
        <v>198</v>
      </c>
      <c r="E101" s="40"/>
      <c r="F101" s="49">
        <v>12200.96</v>
      </c>
      <c r="G101" s="51" t="s">
        <v>190</v>
      </c>
    </row>
    <row r="102" spans="1:7" ht="16.5" thickBot="1" x14ac:dyDescent="0.3">
      <c r="A102" s="48">
        <v>45316</v>
      </c>
      <c r="B102" s="40" t="s">
        <v>21</v>
      </c>
      <c r="C102" s="73">
        <v>44602</v>
      </c>
      <c r="D102" s="40" t="s">
        <v>68</v>
      </c>
      <c r="E102" s="40"/>
      <c r="F102" s="49">
        <v>5100</v>
      </c>
      <c r="G102" s="51" t="s">
        <v>190</v>
      </c>
    </row>
    <row r="103" spans="1:7" ht="16.5" thickBot="1" x14ac:dyDescent="0.3">
      <c r="A103" s="48">
        <v>45316</v>
      </c>
      <c r="B103" s="40" t="s">
        <v>21</v>
      </c>
      <c r="C103" s="73">
        <v>44603</v>
      </c>
      <c r="D103" s="40" t="s">
        <v>199</v>
      </c>
      <c r="E103" s="40"/>
      <c r="F103" s="49">
        <v>30000</v>
      </c>
      <c r="G103" s="51" t="s">
        <v>190</v>
      </c>
    </row>
    <row r="104" spans="1:7" ht="16.5" thickBot="1" x14ac:dyDescent="0.3">
      <c r="A104" s="48">
        <v>45316</v>
      </c>
      <c r="B104" s="40" t="s">
        <v>21</v>
      </c>
      <c r="C104" s="73">
        <v>44604</v>
      </c>
      <c r="D104" s="40" t="s">
        <v>74</v>
      </c>
      <c r="E104" s="40"/>
      <c r="F104" s="49">
        <v>12523</v>
      </c>
      <c r="G104" s="51" t="s">
        <v>190</v>
      </c>
    </row>
    <row r="105" spans="1:7" ht="16.5" thickBot="1" x14ac:dyDescent="0.3">
      <c r="A105" s="48">
        <v>45316</v>
      </c>
      <c r="B105" s="40" t="s">
        <v>21</v>
      </c>
      <c r="C105" s="73">
        <v>44605</v>
      </c>
      <c r="D105" s="40" t="s">
        <v>200</v>
      </c>
      <c r="E105" s="40"/>
      <c r="F105" s="49">
        <v>10200.959999999999</v>
      </c>
      <c r="G105" s="51" t="s">
        <v>190</v>
      </c>
    </row>
    <row r="106" spans="1:7" ht="16.5" thickBot="1" x14ac:dyDescent="0.3">
      <c r="A106" s="48">
        <v>45316</v>
      </c>
      <c r="B106" s="40" t="s">
        <v>21</v>
      </c>
      <c r="C106" s="73">
        <v>44606</v>
      </c>
      <c r="D106" s="40" t="s">
        <v>192</v>
      </c>
      <c r="E106" s="40"/>
      <c r="F106" s="49">
        <v>12523</v>
      </c>
      <c r="G106" s="51" t="s">
        <v>190</v>
      </c>
    </row>
    <row r="107" spans="1:7" ht="16.5" thickBot="1" x14ac:dyDescent="0.3">
      <c r="A107" s="48">
        <v>45316</v>
      </c>
      <c r="B107" s="40" t="s">
        <v>21</v>
      </c>
      <c r="C107" s="73">
        <v>44607</v>
      </c>
      <c r="D107" s="40" t="s">
        <v>193</v>
      </c>
      <c r="E107" s="40"/>
      <c r="F107" s="49">
        <v>15000</v>
      </c>
      <c r="G107" s="51" t="s">
        <v>190</v>
      </c>
    </row>
    <row r="108" spans="1:7" ht="16.5" thickBot="1" x14ac:dyDescent="0.3">
      <c r="A108" s="48">
        <v>45316</v>
      </c>
      <c r="B108" s="40" t="s">
        <v>21</v>
      </c>
      <c r="C108" s="73">
        <v>44608</v>
      </c>
      <c r="D108" s="40" t="s">
        <v>194</v>
      </c>
      <c r="E108" s="40"/>
      <c r="F108" s="49">
        <v>12500</v>
      </c>
      <c r="G108" s="51" t="s">
        <v>190</v>
      </c>
    </row>
    <row r="109" spans="1:7" ht="16.5" thickBot="1" x14ac:dyDescent="0.3">
      <c r="A109" s="48">
        <v>45316</v>
      </c>
      <c r="B109" s="40" t="s">
        <v>21</v>
      </c>
      <c r="C109" s="73">
        <v>44609</v>
      </c>
      <c r="D109" s="40" t="s">
        <v>195</v>
      </c>
      <c r="E109" s="40"/>
      <c r="F109" s="49">
        <v>16000</v>
      </c>
      <c r="G109" s="51" t="s">
        <v>190</v>
      </c>
    </row>
    <row r="110" spans="1:7" ht="16.5" thickBot="1" x14ac:dyDescent="0.3">
      <c r="A110" s="48">
        <v>45317</v>
      </c>
      <c r="B110" s="40" t="s">
        <v>21</v>
      </c>
      <c r="C110" s="73">
        <v>44610</v>
      </c>
      <c r="D110" s="40" t="s">
        <v>196</v>
      </c>
      <c r="E110" s="40"/>
      <c r="F110" s="49">
        <v>8000</v>
      </c>
      <c r="G110" s="51" t="s">
        <v>197</v>
      </c>
    </row>
    <row r="111" spans="1:7" ht="16.5" thickBot="1" x14ac:dyDescent="0.3">
      <c r="A111" s="48">
        <v>45317</v>
      </c>
      <c r="B111" s="40" t="s">
        <v>21</v>
      </c>
      <c r="C111" s="73">
        <v>44611</v>
      </c>
      <c r="D111" s="40" t="s">
        <v>201</v>
      </c>
      <c r="E111" s="40"/>
      <c r="F111" s="49">
        <v>6650</v>
      </c>
      <c r="G111" s="51" t="s">
        <v>197</v>
      </c>
    </row>
    <row r="112" spans="1:7" ht="16.5" thickBot="1" x14ac:dyDescent="0.3">
      <c r="A112" s="48">
        <v>45317</v>
      </c>
      <c r="B112" s="40" t="s">
        <v>21</v>
      </c>
      <c r="C112" s="73">
        <v>44612</v>
      </c>
      <c r="D112" s="40" t="s">
        <v>202</v>
      </c>
      <c r="E112" s="40"/>
      <c r="F112" s="49">
        <v>9500</v>
      </c>
      <c r="G112" s="51" t="s">
        <v>197</v>
      </c>
    </row>
    <row r="113" spans="1:7" ht="16.5" thickBot="1" x14ac:dyDescent="0.3">
      <c r="A113" s="48">
        <v>45321</v>
      </c>
      <c r="B113" s="40" t="s">
        <v>21</v>
      </c>
      <c r="C113" s="73">
        <v>44613</v>
      </c>
      <c r="D113" s="40" t="s">
        <v>203</v>
      </c>
      <c r="E113" s="40"/>
      <c r="F113" s="49">
        <v>12500</v>
      </c>
      <c r="G113" s="51" t="s">
        <v>190</v>
      </c>
    </row>
    <row r="114" spans="1:7" ht="15.75" x14ac:dyDescent="0.25">
      <c r="A114" s="48">
        <v>45321</v>
      </c>
      <c r="B114" s="40" t="s">
        <v>21</v>
      </c>
      <c r="C114" s="73">
        <v>44614</v>
      </c>
      <c r="D114" s="40" t="s">
        <v>187</v>
      </c>
      <c r="E114" s="40"/>
      <c r="F114" s="49">
        <v>0</v>
      </c>
      <c r="G114" s="51" t="s">
        <v>251</v>
      </c>
    </row>
    <row r="115" spans="1:7" ht="16.5" thickBot="1" x14ac:dyDescent="0.3">
      <c r="A115" s="76"/>
      <c r="B115" s="40"/>
      <c r="C115" s="77"/>
      <c r="D115" s="78" t="s">
        <v>22</v>
      </c>
      <c r="E115" s="77"/>
      <c r="F115" s="79">
        <f>SUM(F49:F114)</f>
        <v>1132659.52</v>
      </c>
      <c r="G115" s="80"/>
    </row>
    <row r="116" spans="1:7" s="1" customFormat="1" ht="14.25" customHeight="1" thickBot="1" x14ac:dyDescent="0.3">
      <c r="A116" s="81"/>
      <c r="B116" s="30"/>
      <c r="C116" s="30"/>
      <c r="D116" s="10" t="s">
        <v>23</v>
      </c>
      <c r="E116" s="30"/>
      <c r="F116" s="30"/>
      <c r="G116" s="61"/>
    </row>
    <row r="117" spans="1:7" ht="16.5" thickBot="1" x14ac:dyDescent="0.3">
      <c r="A117" s="82">
        <v>45296</v>
      </c>
      <c r="B117" s="73" t="s">
        <v>13</v>
      </c>
      <c r="C117" s="73">
        <v>6432</v>
      </c>
      <c r="D117" s="73" t="s">
        <v>87</v>
      </c>
      <c r="E117" s="73"/>
      <c r="F117" s="74">
        <v>3000</v>
      </c>
      <c r="G117" s="83" t="s">
        <v>93</v>
      </c>
    </row>
    <row r="118" spans="1:7" ht="16.5" thickBot="1" x14ac:dyDescent="0.3">
      <c r="A118" s="84">
        <v>45296</v>
      </c>
      <c r="B118" s="40" t="s">
        <v>13</v>
      </c>
      <c r="C118" s="40">
        <v>6433</v>
      </c>
      <c r="D118" s="40" t="s">
        <v>88</v>
      </c>
      <c r="E118" s="40"/>
      <c r="F118" s="49">
        <v>2500</v>
      </c>
      <c r="G118" s="83" t="s">
        <v>93</v>
      </c>
    </row>
    <row r="119" spans="1:7" ht="16.5" thickBot="1" x14ac:dyDescent="0.3">
      <c r="A119" s="82">
        <v>45296</v>
      </c>
      <c r="B119" s="40" t="s">
        <v>13</v>
      </c>
      <c r="C119" s="40">
        <v>6434</v>
      </c>
      <c r="D119" s="40" t="s">
        <v>89</v>
      </c>
      <c r="E119" s="40"/>
      <c r="F119" s="49">
        <v>2290</v>
      </c>
      <c r="G119" s="83" t="s">
        <v>93</v>
      </c>
    </row>
    <row r="120" spans="1:7" ht="16.5" thickBot="1" x14ac:dyDescent="0.3">
      <c r="A120" s="84">
        <v>45296</v>
      </c>
      <c r="B120" s="40" t="s">
        <v>13</v>
      </c>
      <c r="C120" s="73">
        <v>6435</v>
      </c>
      <c r="D120" s="40" t="s">
        <v>90</v>
      </c>
      <c r="E120" s="40"/>
      <c r="F120" s="49">
        <v>2290</v>
      </c>
      <c r="G120" s="83" t="s">
        <v>93</v>
      </c>
    </row>
    <row r="121" spans="1:7" ht="16.5" thickBot="1" x14ac:dyDescent="0.3">
      <c r="A121" s="82">
        <v>45296</v>
      </c>
      <c r="B121" s="40" t="s">
        <v>13</v>
      </c>
      <c r="C121" s="40">
        <v>6436</v>
      </c>
      <c r="D121" s="40" t="s">
        <v>91</v>
      </c>
      <c r="E121" s="40"/>
      <c r="F121" s="49">
        <v>2290</v>
      </c>
      <c r="G121" s="83" t="s">
        <v>93</v>
      </c>
    </row>
    <row r="122" spans="1:7" ht="15.75" customHeight="1" thickBot="1" x14ac:dyDescent="0.3">
      <c r="A122" s="84">
        <v>45296</v>
      </c>
      <c r="B122" s="40" t="s">
        <v>13</v>
      </c>
      <c r="C122" s="40">
        <v>6437</v>
      </c>
      <c r="D122" s="40" t="s">
        <v>92</v>
      </c>
      <c r="E122" s="40"/>
      <c r="F122" s="49">
        <v>2290</v>
      </c>
      <c r="G122" s="83" t="s">
        <v>93</v>
      </c>
    </row>
    <row r="123" spans="1:7" ht="15.75" x14ac:dyDescent="0.25">
      <c r="A123" s="82">
        <v>45296</v>
      </c>
      <c r="B123" s="40" t="s">
        <v>13</v>
      </c>
      <c r="C123" s="73">
        <v>6438</v>
      </c>
      <c r="D123" s="40" t="s">
        <v>94</v>
      </c>
      <c r="E123" s="40"/>
      <c r="F123" s="49">
        <v>2290</v>
      </c>
      <c r="G123" s="51" t="s">
        <v>93</v>
      </c>
    </row>
    <row r="124" spans="1:7" ht="16.5" thickBot="1" x14ac:dyDescent="0.3">
      <c r="A124" s="84">
        <v>45296</v>
      </c>
      <c r="B124" s="40" t="s">
        <v>13</v>
      </c>
      <c r="C124" s="40">
        <v>6439</v>
      </c>
      <c r="D124" s="40" t="s">
        <v>95</v>
      </c>
      <c r="E124" s="40"/>
      <c r="F124" s="49">
        <v>1500</v>
      </c>
      <c r="G124" s="51" t="s">
        <v>93</v>
      </c>
    </row>
    <row r="125" spans="1:7" ht="16.5" thickBot="1" x14ac:dyDescent="0.3">
      <c r="A125" s="82">
        <v>45296</v>
      </c>
      <c r="B125" s="40" t="s">
        <v>13</v>
      </c>
      <c r="C125" s="40">
        <v>6440</v>
      </c>
      <c r="D125" s="40" t="s">
        <v>96</v>
      </c>
      <c r="E125" s="40"/>
      <c r="F125" s="49">
        <v>2290</v>
      </c>
      <c r="G125" s="51" t="s">
        <v>93</v>
      </c>
    </row>
    <row r="126" spans="1:7" ht="16.5" thickBot="1" x14ac:dyDescent="0.3">
      <c r="A126" s="84">
        <v>45296</v>
      </c>
      <c r="B126" s="40" t="s">
        <v>13</v>
      </c>
      <c r="C126" s="73">
        <v>6441</v>
      </c>
      <c r="D126" s="40" t="s">
        <v>97</v>
      </c>
      <c r="E126" s="40"/>
      <c r="F126" s="49">
        <v>13300</v>
      </c>
      <c r="G126" s="51" t="s">
        <v>98</v>
      </c>
    </row>
    <row r="127" spans="1:7" ht="15.75" x14ac:dyDescent="0.25">
      <c r="A127" s="82">
        <v>45296</v>
      </c>
      <c r="B127" s="40" t="s">
        <v>13</v>
      </c>
      <c r="C127" s="40">
        <v>6442</v>
      </c>
      <c r="D127" s="40" t="s">
        <v>99</v>
      </c>
      <c r="E127" s="40"/>
      <c r="F127" s="49">
        <v>42750</v>
      </c>
      <c r="G127" s="51" t="s">
        <v>98</v>
      </c>
    </row>
    <row r="128" spans="1:7" ht="16.5" thickBot="1" x14ac:dyDescent="0.3">
      <c r="A128" s="84">
        <v>45296</v>
      </c>
      <c r="B128" s="40" t="s">
        <v>13</v>
      </c>
      <c r="C128" s="40">
        <v>6443</v>
      </c>
      <c r="D128" s="40" t="s">
        <v>100</v>
      </c>
      <c r="E128" s="40"/>
      <c r="F128" s="49">
        <v>33250</v>
      </c>
      <c r="G128" s="51" t="s">
        <v>98</v>
      </c>
    </row>
    <row r="129" spans="1:7" ht="15.75" x14ac:dyDescent="0.25">
      <c r="A129" s="82">
        <v>45296</v>
      </c>
      <c r="B129" s="40" t="s">
        <v>13</v>
      </c>
      <c r="C129" s="73">
        <v>6444</v>
      </c>
      <c r="D129" s="40" t="s">
        <v>101</v>
      </c>
      <c r="E129" s="40"/>
      <c r="F129" s="49">
        <v>42750</v>
      </c>
      <c r="G129" s="51" t="s">
        <v>98</v>
      </c>
    </row>
    <row r="130" spans="1:7" ht="16.5" thickBot="1" x14ac:dyDescent="0.3">
      <c r="A130" s="84">
        <v>45296</v>
      </c>
      <c r="B130" s="40" t="s">
        <v>13</v>
      </c>
      <c r="C130" s="40">
        <v>6445</v>
      </c>
      <c r="D130" s="40" t="s">
        <v>102</v>
      </c>
      <c r="E130" s="40"/>
      <c r="F130" s="49">
        <v>8075</v>
      </c>
      <c r="G130" s="51" t="s">
        <v>103</v>
      </c>
    </row>
    <row r="131" spans="1:7" ht="16.5" thickBot="1" x14ac:dyDescent="0.3">
      <c r="A131" s="82">
        <v>45296</v>
      </c>
      <c r="B131" s="40" t="s">
        <v>13</v>
      </c>
      <c r="C131" s="40">
        <v>6446</v>
      </c>
      <c r="D131" s="40" t="s">
        <v>104</v>
      </c>
      <c r="E131" s="40"/>
      <c r="F131" s="49">
        <v>42750</v>
      </c>
      <c r="G131" s="51" t="s">
        <v>98</v>
      </c>
    </row>
    <row r="132" spans="1:7" ht="16.5" thickBot="1" x14ac:dyDescent="0.3">
      <c r="A132" s="84">
        <v>45296</v>
      </c>
      <c r="B132" s="40" t="s">
        <v>13</v>
      </c>
      <c r="C132" s="73">
        <v>6447</v>
      </c>
      <c r="D132" s="40" t="s">
        <v>105</v>
      </c>
      <c r="E132" s="40"/>
      <c r="F132" s="49">
        <v>7600</v>
      </c>
      <c r="G132" s="51" t="s">
        <v>103</v>
      </c>
    </row>
    <row r="133" spans="1:7" ht="15.75" x14ac:dyDescent="0.25">
      <c r="A133" s="82">
        <v>45296</v>
      </c>
      <c r="B133" s="40" t="s">
        <v>13</v>
      </c>
      <c r="C133" s="40">
        <v>6448</v>
      </c>
      <c r="D133" s="40" t="s">
        <v>106</v>
      </c>
      <c r="E133" s="40"/>
      <c r="F133" s="49">
        <v>1500</v>
      </c>
      <c r="G133" s="51" t="s">
        <v>93</v>
      </c>
    </row>
    <row r="134" spans="1:7" ht="16.5" thickBot="1" x14ac:dyDescent="0.3">
      <c r="A134" s="84">
        <v>45296</v>
      </c>
      <c r="B134" s="40" t="s">
        <v>13</v>
      </c>
      <c r="C134" s="40">
        <v>6449</v>
      </c>
      <c r="D134" s="40" t="s">
        <v>107</v>
      </c>
      <c r="E134" s="40"/>
      <c r="F134" s="49">
        <v>6278.13</v>
      </c>
      <c r="G134" s="51" t="s">
        <v>108</v>
      </c>
    </row>
    <row r="135" spans="1:7" ht="15.75" x14ac:dyDescent="0.25">
      <c r="A135" s="82">
        <v>45296</v>
      </c>
      <c r="B135" s="40" t="s">
        <v>13</v>
      </c>
      <c r="C135" s="73">
        <v>6450</v>
      </c>
      <c r="D135" s="40" t="s">
        <v>107</v>
      </c>
      <c r="E135" s="40"/>
      <c r="F135" s="49">
        <v>6206.35</v>
      </c>
      <c r="G135" s="51" t="s">
        <v>114</v>
      </c>
    </row>
    <row r="136" spans="1:7" ht="15.75" x14ac:dyDescent="0.25">
      <c r="A136" s="84">
        <v>45310</v>
      </c>
      <c r="B136" s="40" t="s">
        <v>13</v>
      </c>
      <c r="C136" s="40">
        <v>6451</v>
      </c>
      <c r="D136" s="40" t="s">
        <v>107</v>
      </c>
      <c r="E136" s="32"/>
      <c r="F136" s="49">
        <v>8053.24</v>
      </c>
      <c r="G136" s="51" t="s">
        <v>109</v>
      </c>
    </row>
    <row r="137" spans="1:7" ht="16.5" thickBot="1" x14ac:dyDescent="0.3">
      <c r="A137" s="84">
        <v>45310</v>
      </c>
      <c r="B137" s="40" t="s">
        <v>13</v>
      </c>
      <c r="C137" s="40">
        <v>6452</v>
      </c>
      <c r="D137" s="40" t="s">
        <v>110</v>
      </c>
      <c r="E137" s="40"/>
      <c r="F137" s="49">
        <v>25000</v>
      </c>
      <c r="G137" s="51" t="s">
        <v>111</v>
      </c>
    </row>
    <row r="138" spans="1:7" ht="15.75" x14ac:dyDescent="0.25">
      <c r="A138" s="84">
        <v>45310</v>
      </c>
      <c r="B138" s="40" t="s">
        <v>13</v>
      </c>
      <c r="C138" s="73">
        <v>6453</v>
      </c>
      <c r="D138" s="40" t="s">
        <v>113</v>
      </c>
      <c r="E138" s="40"/>
      <c r="F138" s="49">
        <v>3960</v>
      </c>
      <c r="G138" s="51" t="s">
        <v>112</v>
      </c>
    </row>
    <row r="139" spans="1:7" ht="15.75" x14ac:dyDescent="0.25">
      <c r="A139" s="84">
        <v>45310</v>
      </c>
      <c r="B139" s="40" t="s">
        <v>13</v>
      </c>
      <c r="C139" s="40">
        <v>6454</v>
      </c>
      <c r="D139" s="40" t="s">
        <v>115</v>
      </c>
      <c r="E139" s="40"/>
      <c r="F139" s="49">
        <v>2750</v>
      </c>
      <c r="G139" s="51" t="s">
        <v>112</v>
      </c>
    </row>
    <row r="140" spans="1:7" ht="16.5" thickBot="1" x14ac:dyDescent="0.3">
      <c r="A140" s="84">
        <v>45310</v>
      </c>
      <c r="B140" s="40" t="s">
        <v>13</v>
      </c>
      <c r="C140" s="40">
        <v>6455</v>
      </c>
      <c r="D140" s="40" t="s">
        <v>116</v>
      </c>
      <c r="E140" s="40"/>
      <c r="F140" s="49">
        <v>25000</v>
      </c>
      <c r="G140" s="51" t="s">
        <v>111</v>
      </c>
    </row>
    <row r="141" spans="1:7" ht="15.75" x14ac:dyDescent="0.25">
      <c r="A141" s="84">
        <v>45310</v>
      </c>
      <c r="B141" s="40" t="s">
        <v>13</v>
      </c>
      <c r="C141" s="73">
        <v>6456</v>
      </c>
      <c r="D141" s="40" t="s">
        <v>117</v>
      </c>
      <c r="E141" s="40"/>
      <c r="F141" s="85">
        <v>25000</v>
      </c>
      <c r="G141" s="51" t="s">
        <v>111</v>
      </c>
    </row>
    <row r="142" spans="1:7" ht="15.75" x14ac:dyDescent="0.25">
      <c r="A142" s="84">
        <v>45310</v>
      </c>
      <c r="B142" s="40" t="s">
        <v>13</v>
      </c>
      <c r="C142" s="40">
        <v>6457</v>
      </c>
      <c r="D142" s="40" t="s">
        <v>118</v>
      </c>
      <c r="E142" s="40"/>
      <c r="F142" s="49">
        <v>1000</v>
      </c>
      <c r="G142" s="51" t="s">
        <v>111</v>
      </c>
    </row>
    <row r="143" spans="1:7" ht="16.5" thickBot="1" x14ac:dyDescent="0.3">
      <c r="A143" s="84">
        <v>45310</v>
      </c>
      <c r="B143" s="40" t="s">
        <v>13</v>
      </c>
      <c r="C143" s="40">
        <v>6458</v>
      </c>
      <c r="D143" s="40" t="s">
        <v>119</v>
      </c>
      <c r="E143" s="40"/>
      <c r="F143" s="49">
        <v>25000</v>
      </c>
      <c r="G143" s="51" t="s">
        <v>111</v>
      </c>
    </row>
    <row r="144" spans="1:7" ht="15.75" x14ac:dyDescent="0.25">
      <c r="A144" s="84">
        <v>45310</v>
      </c>
      <c r="B144" s="40" t="s">
        <v>13</v>
      </c>
      <c r="C144" s="73">
        <v>6459</v>
      </c>
      <c r="D144" s="40" t="s">
        <v>120</v>
      </c>
      <c r="E144" s="40"/>
      <c r="F144" s="49">
        <v>25000</v>
      </c>
      <c r="G144" s="51" t="s">
        <v>111</v>
      </c>
    </row>
    <row r="145" spans="1:7" ht="16.5" thickBot="1" x14ac:dyDescent="0.3">
      <c r="A145" s="84">
        <v>45310</v>
      </c>
      <c r="B145" s="40" t="s">
        <v>13</v>
      </c>
      <c r="C145" s="40">
        <v>6460</v>
      </c>
      <c r="D145" s="40" t="s">
        <v>121</v>
      </c>
      <c r="E145" s="40"/>
      <c r="F145" s="49">
        <v>25000</v>
      </c>
      <c r="G145" s="51" t="s">
        <v>111</v>
      </c>
    </row>
    <row r="146" spans="1:7" ht="15.75" x14ac:dyDescent="0.25">
      <c r="A146" s="84">
        <v>45310</v>
      </c>
      <c r="B146" s="40" t="s">
        <v>13</v>
      </c>
      <c r="C146" s="73">
        <v>6461</v>
      </c>
      <c r="D146" s="40" t="s">
        <v>122</v>
      </c>
      <c r="E146" s="40"/>
      <c r="F146" s="49">
        <v>25000</v>
      </c>
      <c r="G146" s="51" t="s">
        <v>111</v>
      </c>
    </row>
    <row r="147" spans="1:7" ht="15.75" x14ac:dyDescent="0.25">
      <c r="A147" s="84">
        <v>45310</v>
      </c>
      <c r="B147" s="40" t="s">
        <v>13</v>
      </c>
      <c r="C147" s="40">
        <v>6462</v>
      </c>
      <c r="D147" s="40" t="s">
        <v>123</v>
      </c>
      <c r="E147" s="40"/>
      <c r="F147" s="49">
        <v>25000</v>
      </c>
      <c r="G147" s="51" t="s">
        <v>111</v>
      </c>
    </row>
    <row r="148" spans="1:7" ht="16.5" thickBot="1" x14ac:dyDescent="0.3">
      <c r="A148" s="84">
        <v>45310</v>
      </c>
      <c r="B148" s="40" t="s">
        <v>13</v>
      </c>
      <c r="C148" s="40">
        <v>6463</v>
      </c>
      <c r="D148" s="40" t="s">
        <v>139</v>
      </c>
      <c r="E148" s="40"/>
      <c r="F148" s="49">
        <v>7070</v>
      </c>
      <c r="G148" s="51" t="s">
        <v>112</v>
      </c>
    </row>
    <row r="149" spans="1:7" ht="15.75" x14ac:dyDescent="0.25">
      <c r="A149" s="48">
        <v>45314</v>
      </c>
      <c r="B149" s="40" t="s">
        <v>13</v>
      </c>
      <c r="C149" s="73">
        <v>6464</v>
      </c>
      <c r="D149" s="40" t="s">
        <v>140</v>
      </c>
      <c r="E149" s="40"/>
      <c r="F149" s="49">
        <v>41115.040000000001</v>
      </c>
      <c r="G149" s="51" t="s">
        <v>141</v>
      </c>
    </row>
    <row r="150" spans="1:7" ht="15.75" x14ac:dyDescent="0.25">
      <c r="A150" s="48">
        <v>45314</v>
      </c>
      <c r="B150" s="40" t="s">
        <v>13</v>
      </c>
      <c r="C150" s="40">
        <v>6465</v>
      </c>
      <c r="D150" s="40" t="s">
        <v>140</v>
      </c>
      <c r="E150" s="40"/>
      <c r="F150" s="49">
        <v>67235.97</v>
      </c>
      <c r="G150" s="51" t="s">
        <v>142</v>
      </c>
    </row>
    <row r="151" spans="1:7" ht="16.5" thickBot="1" x14ac:dyDescent="0.3">
      <c r="A151" s="48">
        <v>45314</v>
      </c>
      <c r="B151" s="40" t="s">
        <v>13</v>
      </c>
      <c r="C151" s="40">
        <v>6466</v>
      </c>
      <c r="D151" s="40" t="s">
        <v>143</v>
      </c>
      <c r="E151" s="40"/>
      <c r="F151" s="49">
        <v>8475</v>
      </c>
      <c r="G151" s="51" t="s">
        <v>144</v>
      </c>
    </row>
    <row r="152" spans="1:7" ht="15.75" x14ac:dyDescent="0.25">
      <c r="A152" s="48">
        <v>45314</v>
      </c>
      <c r="B152" s="40" t="s">
        <v>13</v>
      </c>
      <c r="C152" s="73">
        <v>6467</v>
      </c>
      <c r="D152" s="40" t="s">
        <v>145</v>
      </c>
      <c r="E152" s="40"/>
      <c r="F152" s="49">
        <v>23844.9</v>
      </c>
      <c r="G152" s="51" t="s">
        <v>146</v>
      </c>
    </row>
    <row r="153" spans="1:7" ht="15.75" x14ac:dyDescent="0.25">
      <c r="A153" s="48">
        <v>45314</v>
      </c>
      <c r="B153" s="40" t="s">
        <v>13</v>
      </c>
      <c r="C153" s="40">
        <v>6468</v>
      </c>
      <c r="D153" s="40" t="s">
        <v>145</v>
      </c>
      <c r="E153" s="40"/>
      <c r="F153" s="49">
        <v>7440.77</v>
      </c>
      <c r="G153" s="51" t="s">
        <v>149</v>
      </c>
    </row>
    <row r="154" spans="1:7" ht="16.5" thickBot="1" x14ac:dyDescent="0.3">
      <c r="A154" s="48">
        <v>45314</v>
      </c>
      <c r="B154" s="40" t="s">
        <v>13</v>
      </c>
      <c r="C154" s="40">
        <v>6469</v>
      </c>
      <c r="D154" s="40" t="s">
        <v>147</v>
      </c>
      <c r="E154" s="40"/>
      <c r="F154" s="49">
        <v>99440</v>
      </c>
      <c r="G154" s="51" t="s">
        <v>148</v>
      </c>
    </row>
    <row r="155" spans="1:7" ht="15.75" x14ac:dyDescent="0.25">
      <c r="A155" s="48">
        <v>45314</v>
      </c>
      <c r="B155" s="40" t="s">
        <v>13</v>
      </c>
      <c r="C155" s="73">
        <v>6470</v>
      </c>
      <c r="D155" s="40" t="s">
        <v>147</v>
      </c>
      <c r="E155" s="40"/>
      <c r="F155" s="49">
        <v>117294</v>
      </c>
      <c r="G155" s="51" t="s">
        <v>150</v>
      </c>
    </row>
    <row r="156" spans="1:7" ht="15.75" x14ac:dyDescent="0.25">
      <c r="A156" s="48">
        <v>45314</v>
      </c>
      <c r="B156" s="40" t="s">
        <v>13</v>
      </c>
      <c r="C156" s="40">
        <v>6471</v>
      </c>
      <c r="D156" s="40" t="s">
        <v>151</v>
      </c>
      <c r="E156" s="40"/>
      <c r="F156" s="49">
        <v>32442.43</v>
      </c>
      <c r="G156" s="51" t="s">
        <v>152</v>
      </c>
    </row>
    <row r="157" spans="1:7" ht="16.5" thickBot="1" x14ac:dyDescent="0.3">
      <c r="A157" s="48">
        <v>45314</v>
      </c>
      <c r="B157" s="40" t="s">
        <v>13</v>
      </c>
      <c r="C157" s="40">
        <v>6472</v>
      </c>
      <c r="D157" s="40" t="s">
        <v>154</v>
      </c>
      <c r="E157" s="40"/>
      <c r="F157" s="49">
        <v>86116.03</v>
      </c>
      <c r="G157" s="51" t="s">
        <v>153</v>
      </c>
    </row>
    <row r="158" spans="1:7" ht="15.75" x14ac:dyDescent="0.25">
      <c r="A158" s="48">
        <v>45314</v>
      </c>
      <c r="B158" s="40" t="s">
        <v>13</v>
      </c>
      <c r="C158" s="73">
        <v>6473</v>
      </c>
      <c r="D158" s="40" t="s">
        <v>154</v>
      </c>
      <c r="E158" s="40"/>
      <c r="F158" s="49">
        <v>41068.410000000003</v>
      </c>
      <c r="G158" s="51" t="s">
        <v>157</v>
      </c>
    </row>
    <row r="159" spans="1:7" ht="15.75" x14ac:dyDescent="0.25">
      <c r="A159" s="48">
        <v>45314</v>
      </c>
      <c r="B159" s="40" t="s">
        <v>13</v>
      </c>
      <c r="C159" s="40">
        <v>6474</v>
      </c>
      <c r="D159" s="40" t="s">
        <v>155</v>
      </c>
      <c r="E159" s="40"/>
      <c r="F159" s="49">
        <v>137649.82</v>
      </c>
      <c r="G159" s="51" t="s">
        <v>156</v>
      </c>
    </row>
    <row r="160" spans="1:7" ht="16.5" thickBot="1" x14ac:dyDescent="0.3">
      <c r="A160" s="48">
        <v>45314</v>
      </c>
      <c r="B160" s="40" t="s">
        <v>13</v>
      </c>
      <c r="C160" s="40">
        <v>6475</v>
      </c>
      <c r="D160" s="40" t="s">
        <v>159</v>
      </c>
      <c r="E160" s="40"/>
      <c r="F160" s="49">
        <v>50447.79</v>
      </c>
      <c r="G160" s="51" t="s">
        <v>158</v>
      </c>
    </row>
    <row r="161" spans="1:7" ht="15.75" x14ac:dyDescent="0.25">
      <c r="A161" s="48">
        <v>45314</v>
      </c>
      <c r="B161" s="40" t="s">
        <v>13</v>
      </c>
      <c r="C161" s="73">
        <v>6476</v>
      </c>
      <c r="D161" s="40" t="s">
        <v>160</v>
      </c>
      <c r="E161" s="40"/>
      <c r="F161" s="49">
        <v>77334.75</v>
      </c>
      <c r="G161" s="51" t="s">
        <v>161</v>
      </c>
    </row>
    <row r="162" spans="1:7" ht="15.75" x14ac:dyDescent="0.25">
      <c r="A162" s="48">
        <v>45314</v>
      </c>
      <c r="B162" s="40" t="s">
        <v>13</v>
      </c>
      <c r="C162" s="40">
        <v>6477</v>
      </c>
      <c r="D162" s="40" t="s">
        <v>162</v>
      </c>
      <c r="E162" s="40"/>
      <c r="F162" s="49">
        <v>18645</v>
      </c>
      <c r="G162" s="51" t="s">
        <v>163</v>
      </c>
    </row>
    <row r="163" spans="1:7" ht="15.75" x14ac:dyDescent="0.25">
      <c r="A163" s="48">
        <v>45314</v>
      </c>
      <c r="B163" s="40" t="s">
        <v>13</v>
      </c>
      <c r="C163" s="40">
        <v>6478</v>
      </c>
      <c r="D163" s="40" t="s">
        <v>107</v>
      </c>
      <c r="E163" s="40"/>
      <c r="F163" s="49">
        <v>6292.86</v>
      </c>
      <c r="G163" s="51" t="s">
        <v>164</v>
      </c>
    </row>
    <row r="164" spans="1:7" ht="15.75" x14ac:dyDescent="0.25">
      <c r="A164" s="48">
        <v>45314</v>
      </c>
      <c r="B164" s="40" t="s">
        <v>13</v>
      </c>
      <c r="C164" s="40">
        <v>6479</v>
      </c>
      <c r="D164" s="40" t="s">
        <v>107</v>
      </c>
      <c r="E164" s="40"/>
      <c r="F164" s="49">
        <v>6452.13</v>
      </c>
      <c r="G164" s="51" t="s">
        <v>165</v>
      </c>
    </row>
    <row r="165" spans="1:7" ht="15.75" x14ac:dyDescent="0.25">
      <c r="A165" s="48">
        <v>45314</v>
      </c>
      <c r="B165" s="40" t="s">
        <v>13</v>
      </c>
      <c r="C165" s="40">
        <v>6480</v>
      </c>
      <c r="D165" s="40" t="s">
        <v>107</v>
      </c>
      <c r="E165" s="40"/>
      <c r="F165" s="49">
        <v>41493.78</v>
      </c>
      <c r="G165" s="51" t="s">
        <v>166</v>
      </c>
    </row>
    <row r="166" spans="1:7" ht="15.75" x14ac:dyDescent="0.25">
      <c r="A166" s="48">
        <v>45314</v>
      </c>
      <c r="B166" s="40" t="s">
        <v>13</v>
      </c>
      <c r="C166" s="40">
        <v>6481</v>
      </c>
      <c r="D166" s="40" t="s">
        <v>167</v>
      </c>
      <c r="E166" s="40"/>
      <c r="F166" s="49">
        <v>38863.550000000003</v>
      </c>
      <c r="G166" s="51" t="s">
        <v>168</v>
      </c>
    </row>
    <row r="167" spans="1:7" ht="15.75" x14ac:dyDescent="0.25">
      <c r="A167" s="48">
        <v>45314</v>
      </c>
      <c r="B167" s="40" t="s">
        <v>13</v>
      </c>
      <c r="C167" s="40">
        <v>6482</v>
      </c>
      <c r="D167" s="40" t="s">
        <v>169</v>
      </c>
      <c r="E167" s="40"/>
      <c r="F167" s="49">
        <v>83546</v>
      </c>
      <c r="G167" s="51" t="s">
        <v>170</v>
      </c>
    </row>
    <row r="168" spans="1:7" ht="15.75" x14ac:dyDescent="0.25">
      <c r="A168" s="48">
        <v>45314</v>
      </c>
      <c r="B168" s="40" t="s">
        <v>13</v>
      </c>
      <c r="C168" s="40">
        <v>6483</v>
      </c>
      <c r="D168" s="40" t="s">
        <v>171</v>
      </c>
      <c r="E168" s="40"/>
      <c r="F168" s="49">
        <v>36076.25</v>
      </c>
      <c r="G168" s="51" t="s">
        <v>172</v>
      </c>
    </row>
    <row r="169" spans="1:7" ht="15.75" x14ac:dyDescent="0.25">
      <c r="A169" s="48">
        <v>45314</v>
      </c>
      <c r="B169" s="40" t="s">
        <v>13</v>
      </c>
      <c r="C169" s="40">
        <v>6484</v>
      </c>
      <c r="D169" s="40" t="s">
        <v>174</v>
      </c>
      <c r="E169" s="40"/>
      <c r="F169" s="49">
        <v>95790.48</v>
      </c>
      <c r="G169" s="51" t="s">
        <v>173</v>
      </c>
    </row>
    <row r="170" spans="1:7" ht="15.75" x14ac:dyDescent="0.25">
      <c r="A170" s="48">
        <v>45322</v>
      </c>
      <c r="B170" s="40" t="s">
        <v>13</v>
      </c>
      <c r="C170" s="40">
        <v>6485</v>
      </c>
      <c r="D170" s="40" t="s">
        <v>116</v>
      </c>
      <c r="E170" s="40"/>
      <c r="F170" s="49">
        <v>35000</v>
      </c>
      <c r="G170" s="51" t="s">
        <v>217</v>
      </c>
    </row>
    <row r="171" spans="1:7" ht="15.75" x14ac:dyDescent="0.25">
      <c r="A171" s="48">
        <v>45322</v>
      </c>
      <c r="B171" s="40" t="s">
        <v>13</v>
      </c>
      <c r="C171" s="40">
        <v>6486</v>
      </c>
      <c r="D171" s="40" t="s">
        <v>107</v>
      </c>
      <c r="E171" s="40"/>
      <c r="F171" s="49">
        <v>6292.86</v>
      </c>
      <c r="G171" s="51" t="s">
        <v>219</v>
      </c>
    </row>
    <row r="172" spans="1:7" ht="15.75" x14ac:dyDescent="0.25">
      <c r="A172" s="48">
        <v>45322</v>
      </c>
      <c r="B172" s="40" t="s">
        <v>13</v>
      </c>
      <c r="C172" s="40">
        <v>6487</v>
      </c>
      <c r="D172" s="40" t="s">
        <v>107</v>
      </c>
      <c r="E172" s="40"/>
      <c r="F172" s="49">
        <v>6273.47</v>
      </c>
      <c r="G172" s="51" t="s">
        <v>220</v>
      </c>
    </row>
    <row r="173" spans="1:7" ht="15.75" x14ac:dyDescent="0.25">
      <c r="A173" s="48">
        <v>45322</v>
      </c>
      <c r="B173" s="40" t="s">
        <v>13</v>
      </c>
      <c r="C173" s="40">
        <v>6488</v>
      </c>
      <c r="D173" s="40" t="s">
        <v>224</v>
      </c>
      <c r="E173" s="40"/>
      <c r="F173" s="49">
        <v>4607.5</v>
      </c>
      <c r="G173" s="51" t="s">
        <v>223</v>
      </c>
    </row>
    <row r="174" spans="1:7" ht="15.75" x14ac:dyDescent="0.25">
      <c r="A174" s="48">
        <v>45322</v>
      </c>
      <c r="B174" s="40" t="s">
        <v>13</v>
      </c>
      <c r="C174" s="40">
        <v>6489</v>
      </c>
      <c r="D174" s="40" t="s">
        <v>221</v>
      </c>
      <c r="E174" s="40"/>
      <c r="F174" s="49">
        <v>16155.55</v>
      </c>
      <c r="G174" s="51" t="s">
        <v>222</v>
      </c>
    </row>
    <row r="175" spans="1:7" ht="15.75" x14ac:dyDescent="0.25">
      <c r="A175" s="48">
        <v>45322</v>
      </c>
      <c r="B175" s="40" t="s">
        <v>13</v>
      </c>
      <c r="C175" s="86">
        <v>6490</v>
      </c>
      <c r="D175" s="40" t="s">
        <v>225</v>
      </c>
      <c r="E175" s="40"/>
      <c r="F175" s="49">
        <v>3550</v>
      </c>
      <c r="G175" s="51" t="s">
        <v>112</v>
      </c>
    </row>
    <row r="176" spans="1:7" ht="15.75" x14ac:dyDescent="0.25">
      <c r="A176" s="48">
        <v>45322</v>
      </c>
      <c r="B176" s="40" t="s">
        <v>13</v>
      </c>
      <c r="C176" s="86">
        <v>6491</v>
      </c>
      <c r="D176" s="40" t="s">
        <v>218</v>
      </c>
      <c r="E176" s="40"/>
      <c r="F176" s="49">
        <v>13500</v>
      </c>
      <c r="G176" s="51" t="s">
        <v>217</v>
      </c>
    </row>
    <row r="177" spans="1:7" ht="15.75" x14ac:dyDescent="0.25">
      <c r="A177" s="48">
        <v>45322</v>
      </c>
      <c r="B177" s="40" t="s">
        <v>13</v>
      </c>
      <c r="C177" s="86">
        <v>6492</v>
      </c>
      <c r="D177" s="40" t="s">
        <v>110</v>
      </c>
      <c r="E177" s="40"/>
      <c r="F177" s="49">
        <v>45000</v>
      </c>
      <c r="G177" s="51" t="s">
        <v>217</v>
      </c>
    </row>
    <row r="178" spans="1:7" ht="16.5" thickBot="1" x14ac:dyDescent="0.3">
      <c r="A178" s="87"/>
      <c r="B178" s="61"/>
      <c r="C178" s="61"/>
      <c r="D178" s="62" t="s">
        <v>24</v>
      </c>
      <c r="E178" s="61"/>
      <c r="F178" s="11">
        <f>SUM(F117:F177)</f>
        <v>1695477.0600000003</v>
      </c>
      <c r="G178" s="64"/>
    </row>
    <row r="179" spans="1:7" s="12" customFormat="1" ht="14.25" customHeight="1" x14ac:dyDescent="0.25">
      <c r="A179" s="88"/>
      <c r="B179" s="89"/>
      <c r="C179" s="90"/>
      <c r="D179" s="91" t="s">
        <v>25</v>
      </c>
      <c r="E179" s="92"/>
      <c r="F179" s="93"/>
      <c r="G179" s="94"/>
    </row>
    <row r="180" spans="1:7" ht="15.75" x14ac:dyDescent="0.25">
      <c r="A180" s="52">
        <v>45295</v>
      </c>
      <c r="B180" s="40" t="s">
        <v>13</v>
      </c>
      <c r="C180" s="95">
        <v>2067</v>
      </c>
      <c r="D180" s="40" t="s">
        <v>136</v>
      </c>
      <c r="E180" s="40"/>
      <c r="F180" s="49">
        <v>69715.58</v>
      </c>
      <c r="G180" s="40" t="s">
        <v>247</v>
      </c>
    </row>
    <row r="181" spans="1:7" ht="15.75" x14ac:dyDescent="0.25">
      <c r="A181" s="56">
        <v>45295</v>
      </c>
      <c r="B181" s="57" t="s">
        <v>13</v>
      </c>
      <c r="C181" s="96">
        <v>2070</v>
      </c>
      <c r="D181" s="57" t="s">
        <v>135</v>
      </c>
      <c r="E181" s="57"/>
      <c r="F181" s="58">
        <v>1464218.13</v>
      </c>
      <c r="G181" s="40" t="s">
        <v>247</v>
      </c>
    </row>
    <row r="182" spans="1:7" ht="15.75" x14ac:dyDescent="0.25">
      <c r="A182" s="52">
        <v>45295</v>
      </c>
      <c r="B182" s="40" t="s">
        <v>13</v>
      </c>
      <c r="C182" s="86">
        <v>2099</v>
      </c>
      <c r="D182" s="40" t="s">
        <v>244</v>
      </c>
      <c r="E182" s="40"/>
      <c r="F182" s="49">
        <v>2649004.27</v>
      </c>
      <c r="G182" s="40" t="s">
        <v>247</v>
      </c>
    </row>
    <row r="183" spans="1:7" ht="15.75" x14ac:dyDescent="0.25">
      <c r="A183" s="56">
        <v>45295</v>
      </c>
      <c r="B183" s="40" t="s">
        <v>13</v>
      </c>
      <c r="C183" s="86">
        <v>2113</v>
      </c>
      <c r="D183" s="40" t="s">
        <v>134</v>
      </c>
      <c r="E183" s="40"/>
      <c r="F183" s="49">
        <v>47500</v>
      </c>
      <c r="G183" s="40" t="s">
        <v>247</v>
      </c>
    </row>
    <row r="184" spans="1:7" ht="15.75" x14ac:dyDescent="0.25">
      <c r="A184" s="52">
        <v>45295</v>
      </c>
      <c r="B184" s="40" t="s">
        <v>13</v>
      </c>
      <c r="C184" s="86">
        <v>2134</v>
      </c>
      <c r="D184" s="40" t="s">
        <v>243</v>
      </c>
      <c r="E184" s="40"/>
      <c r="F184" s="49">
        <v>2132742.8199999998</v>
      </c>
      <c r="G184" s="40" t="s">
        <v>247</v>
      </c>
    </row>
    <row r="185" spans="1:7" ht="15.75" x14ac:dyDescent="0.25">
      <c r="A185" s="56">
        <v>45295</v>
      </c>
      <c r="B185" s="40" t="s">
        <v>13</v>
      </c>
      <c r="C185" s="86">
        <v>2141</v>
      </c>
      <c r="D185" s="40" t="s">
        <v>167</v>
      </c>
      <c r="E185" s="40"/>
      <c r="F185" s="49">
        <v>29111.86</v>
      </c>
      <c r="G185" s="40" t="s">
        <v>247</v>
      </c>
    </row>
    <row r="186" spans="1:7" ht="15.75" x14ac:dyDescent="0.25">
      <c r="A186" s="56">
        <v>45296</v>
      </c>
      <c r="B186" s="40" t="s">
        <v>13</v>
      </c>
      <c r="C186" s="86">
        <v>2172</v>
      </c>
      <c r="D186" s="40" t="s">
        <v>133</v>
      </c>
      <c r="E186" s="40"/>
      <c r="F186" s="49">
        <v>1220974.58</v>
      </c>
      <c r="G186" s="40" t="s">
        <v>247</v>
      </c>
    </row>
    <row r="187" spans="1:7" ht="15.75" x14ac:dyDescent="0.25">
      <c r="A187" s="48">
        <v>45299</v>
      </c>
      <c r="B187" s="40" t="s">
        <v>13</v>
      </c>
      <c r="C187" s="86">
        <v>2005</v>
      </c>
      <c r="D187" s="40" t="s">
        <v>131</v>
      </c>
      <c r="E187" s="40"/>
      <c r="F187" s="49">
        <v>33242.11</v>
      </c>
      <c r="G187" s="40" t="s">
        <v>247</v>
      </c>
    </row>
    <row r="188" spans="1:7" ht="15.75" x14ac:dyDescent="0.25">
      <c r="A188" s="48">
        <v>45299</v>
      </c>
      <c r="B188" s="40" t="s">
        <v>13</v>
      </c>
      <c r="C188" s="86">
        <v>2075</v>
      </c>
      <c r="D188" s="40" t="s">
        <v>132</v>
      </c>
      <c r="E188" s="40"/>
      <c r="F188" s="49">
        <v>71602.14</v>
      </c>
      <c r="G188" s="40" t="s">
        <v>247</v>
      </c>
    </row>
    <row r="189" spans="1:7" ht="15.75" x14ac:dyDescent="0.25">
      <c r="A189" s="48">
        <v>45299</v>
      </c>
      <c r="B189" s="40" t="s">
        <v>13</v>
      </c>
      <c r="C189" s="86">
        <v>2168</v>
      </c>
      <c r="D189" s="40" t="s">
        <v>124</v>
      </c>
      <c r="E189" s="40"/>
      <c r="F189" s="49">
        <v>645.54</v>
      </c>
      <c r="G189" s="40" t="s">
        <v>247</v>
      </c>
    </row>
    <row r="190" spans="1:7" ht="15.75" x14ac:dyDescent="0.25">
      <c r="A190" s="48">
        <v>45299</v>
      </c>
      <c r="B190" s="40" t="s">
        <v>13</v>
      </c>
      <c r="C190" s="86">
        <v>2183</v>
      </c>
      <c r="D190" s="40" t="s">
        <v>127</v>
      </c>
      <c r="E190" s="40"/>
      <c r="F190" s="49">
        <v>90857.71</v>
      </c>
      <c r="G190" s="40" t="s">
        <v>247</v>
      </c>
    </row>
    <row r="191" spans="1:7" ht="15.75" x14ac:dyDescent="0.25">
      <c r="A191" s="48">
        <v>45299</v>
      </c>
      <c r="B191" s="40" t="s">
        <v>13</v>
      </c>
      <c r="C191" s="86">
        <v>2194</v>
      </c>
      <c r="D191" s="40" t="s">
        <v>127</v>
      </c>
      <c r="E191" s="40"/>
      <c r="F191" s="49">
        <v>142135.69</v>
      </c>
      <c r="G191" s="40" t="s">
        <v>247</v>
      </c>
    </row>
    <row r="192" spans="1:7" ht="15.75" x14ac:dyDescent="0.25">
      <c r="A192" s="48">
        <v>45299</v>
      </c>
      <c r="B192" s="40" t="s">
        <v>13</v>
      </c>
      <c r="C192" s="86">
        <v>2208</v>
      </c>
      <c r="D192" s="40" t="s">
        <v>124</v>
      </c>
      <c r="E192" s="40"/>
      <c r="F192" s="49">
        <v>30341.59</v>
      </c>
      <c r="G192" s="40" t="s">
        <v>247</v>
      </c>
    </row>
    <row r="193" spans="1:7" ht="15.75" x14ac:dyDescent="0.25">
      <c r="A193" s="48">
        <v>45299</v>
      </c>
      <c r="B193" s="40" t="s">
        <v>13</v>
      </c>
      <c r="C193" s="86">
        <v>2210</v>
      </c>
      <c r="D193" s="40" t="s">
        <v>138</v>
      </c>
      <c r="E193" s="40"/>
      <c r="F193" s="49">
        <v>214081.01</v>
      </c>
      <c r="G193" s="40" t="s">
        <v>247</v>
      </c>
    </row>
    <row r="194" spans="1:7" ht="15.75" x14ac:dyDescent="0.25">
      <c r="A194" s="48">
        <v>45308</v>
      </c>
      <c r="B194" s="40" t="s">
        <v>13</v>
      </c>
      <c r="C194" s="86">
        <v>2155</v>
      </c>
      <c r="D194" s="40" t="s">
        <v>226</v>
      </c>
      <c r="E194" s="40"/>
      <c r="F194" s="49">
        <v>312223.52</v>
      </c>
      <c r="G194" s="40" t="s">
        <v>247</v>
      </c>
    </row>
    <row r="195" spans="1:7" ht="15.75" x14ac:dyDescent="0.25">
      <c r="A195" s="48">
        <v>45308</v>
      </c>
      <c r="B195" s="40" t="s">
        <v>13</v>
      </c>
      <c r="C195" s="86">
        <v>2177</v>
      </c>
      <c r="D195" s="40" t="s">
        <v>126</v>
      </c>
      <c r="E195" s="40"/>
      <c r="F195" s="49">
        <v>146729.75</v>
      </c>
      <c r="G195" s="40" t="s">
        <v>247</v>
      </c>
    </row>
    <row r="196" spans="1:7" ht="15.75" x14ac:dyDescent="0.25">
      <c r="A196" s="48">
        <v>45308</v>
      </c>
      <c r="B196" s="40" t="s">
        <v>13</v>
      </c>
      <c r="C196" s="86">
        <v>2179</v>
      </c>
      <c r="D196" s="40" t="s">
        <v>125</v>
      </c>
      <c r="E196" s="40"/>
      <c r="F196" s="49">
        <v>377584.3</v>
      </c>
      <c r="G196" s="40" t="s">
        <v>247</v>
      </c>
    </row>
    <row r="197" spans="1:7" ht="15.75" x14ac:dyDescent="0.25">
      <c r="A197" s="48">
        <v>45308</v>
      </c>
      <c r="B197" s="40" t="s">
        <v>13</v>
      </c>
      <c r="C197" s="86">
        <v>2215</v>
      </c>
      <c r="D197" s="40" t="s">
        <v>124</v>
      </c>
      <c r="E197" s="40"/>
      <c r="F197" s="49">
        <v>36565.58</v>
      </c>
      <c r="G197" s="40" t="s">
        <v>247</v>
      </c>
    </row>
    <row r="198" spans="1:7" ht="15.75" x14ac:dyDescent="0.25">
      <c r="A198" s="48">
        <v>45308</v>
      </c>
      <c r="B198" s="40" t="s">
        <v>13</v>
      </c>
      <c r="C198" s="86">
        <v>2225</v>
      </c>
      <c r="D198" s="40" t="s">
        <v>124</v>
      </c>
      <c r="E198" s="40"/>
      <c r="F198" s="49">
        <v>18282.79</v>
      </c>
      <c r="G198" s="40" t="s">
        <v>247</v>
      </c>
    </row>
    <row r="199" spans="1:7" ht="15.75" x14ac:dyDescent="0.25">
      <c r="A199" s="48">
        <v>45308</v>
      </c>
      <c r="B199" s="40" t="s">
        <v>13</v>
      </c>
      <c r="C199" s="86">
        <v>2226</v>
      </c>
      <c r="D199" s="40" t="s">
        <v>124</v>
      </c>
      <c r="E199" s="40"/>
      <c r="F199" s="49">
        <v>167092.01</v>
      </c>
      <c r="G199" s="40" t="s">
        <v>247</v>
      </c>
    </row>
    <row r="200" spans="1:7" ht="15.75" x14ac:dyDescent="0.25">
      <c r="A200" s="48">
        <v>45308</v>
      </c>
      <c r="B200" s="40" t="s">
        <v>13</v>
      </c>
      <c r="C200" s="86">
        <v>2238</v>
      </c>
      <c r="D200" s="40" t="s">
        <v>107</v>
      </c>
      <c r="E200" s="40"/>
      <c r="F200" s="49">
        <v>8859.2000000000007</v>
      </c>
      <c r="G200" s="40" t="s">
        <v>247</v>
      </c>
    </row>
    <row r="201" spans="1:7" ht="15.75" x14ac:dyDescent="0.25">
      <c r="A201" s="48">
        <v>45308</v>
      </c>
      <c r="B201" s="40" t="s">
        <v>13</v>
      </c>
      <c r="C201" s="86">
        <v>2243</v>
      </c>
      <c r="D201" s="40" t="s">
        <v>129</v>
      </c>
      <c r="E201" s="40"/>
      <c r="F201" s="49">
        <v>9585.5</v>
      </c>
      <c r="G201" s="40" t="s">
        <v>247</v>
      </c>
    </row>
    <row r="202" spans="1:7" ht="15.75" x14ac:dyDescent="0.25">
      <c r="A202" s="48">
        <v>45308</v>
      </c>
      <c r="B202" s="40" t="s">
        <v>13</v>
      </c>
      <c r="C202" s="86">
        <v>2245</v>
      </c>
      <c r="D202" s="40" t="s">
        <v>227</v>
      </c>
      <c r="E202" s="40"/>
      <c r="F202" s="49">
        <v>600985</v>
      </c>
      <c r="G202" s="40" t="s">
        <v>247</v>
      </c>
    </row>
    <row r="203" spans="1:7" ht="15.75" x14ac:dyDescent="0.25">
      <c r="A203" s="48">
        <v>45308</v>
      </c>
      <c r="B203" s="40" t="s">
        <v>13</v>
      </c>
      <c r="C203" s="86">
        <v>2248</v>
      </c>
      <c r="D203" s="40" t="s">
        <v>228</v>
      </c>
      <c r="E203" s="40"/>
      <c r="F203" s="49">
        <v>38532.33</v>
      </c>
      <c r="G203" s="40" t="s">
        <v>247</v>
      </c>
    </row>
    <row r="204" spans="1:7" ht="15.75" x14ac:dyDescent="0.25">
      <c r="A204" s="48">
        <v>45308</v>
      </c>
      <c r="B204" s="40" t="s">
        <v>13</v>
      </c>
      <c r="C204" s="86">
        <v>2253</v>
      </c>
      <c r="D204" s="40" t="s">
        <v>127</v>
      </c>
      <c r="E204" s="40"/>
      <c r="F204" s="49">
        <v>91242.87</v>
      </c>
      <c r="G204" s="40" t="s">
        <v>247</v>
      </c>
    </row>
    <row r="205" spans="1:7" ht="15.75" x14ac:dyDescent="0.25">
      <c r="A205" s="48">
        <v>45308</v>
      </c>
      <c r="B205" s="40" t="s">
        <v>13</v>
      </c>
      <c r="C205" s="86">
        <v>2263</v>
      </c>
      <c r="D205" s="40" t="s">
        <v>229</v>
      </c>
      <c r="E205" s="40"/>
      <c r="F205" s="49">
        <v>162720</v>
      </c>
      <c r="G205" s="40" t="s">
        <v>247</v>
      </c>
    </row>
    <row r="206" spans="1:7" ht="15.75" x14ac:dyDescent="0.25">
      <c r="A206" s="48">
        <v>45308</v>
      </c>
      <c r="B206" s="40" t="s">
        <v>13</v>
      </c>
      <c r="C206" s="86">
        <v>2267</v>
      </c>
      <c r="D206" s="40" t="s">
        <v>226</v>
      </c>
      <c r="E206" s="40"/>
      <c r="F206" s="49">
        <v>28855.68</v>
      </c>
      <c r="G206" s="40" t="s">
        <v>247</v>
      </c>
    </row>
    <row r="207" spans="1:7" ht="15.75" x14ac:dyDescent="0.25">
      <c r="A207" s="48">
        <v>45308</v>
      </c>
      <c r="B207" s="40" t="s">
        <v>13</v>
      </c>
      <c r="C207" s="86">
        <v>2271</v>
      </c>
      <c r="D207" s="40" t="s">
        <v>129</v>
      </c>
      <c r="E207" s="40"/>
      <c r="F207" s="49">
        <v>95584.25</v>
      </c>
      <c r="G207" s="40" t="s">
        <v>247</v>
      </c>
    </row>
    <row r="208" spans="1:7" ht="15.75" x14ac:dyDescent="0.25">
      <c r="A208" s="48">
        <v>45308</v>
      </c>
      <c r="B208" s="40" t="s">
        <v>13</v>
      </c>
      <c r="C208" s="86">
        <v>2273</v>
      </c>
      <c r="D208" s="40" t="s">
        <v>230</v>
      </c>
      <c r="E208" s="40"/>
      <c r="F208" s="49">
        <v>3611480</v>
      </c>
      <c r="G208" s="40" t="s">
        <v>247</v>
      </c>
    </row>
    <row r="209" spans="1:95" ht="15.75" x14ac:dyDescent="0.25">
      <c r="A209" s="48">
        <v>45308</v>
      </c>
      <c r="B209" s="40" t="s">
        <v>13</v>
      </c>
      <c r="C209" s="86">
        <v>2275</v>
      </c>
      <c r="D209" s="40" t="s">
        <v>230</v>
      </c>
      <c r="E209" s="40"/>
      <c r="F209" s="49">
        <v>3351694.91</v>
      </c>
      <c r="G209" s="40" t="s">
        <v>247</v>
      </c>
    </row>
    <row r="210" spans="1:95" ht="16.5" thickBot="1" x14ac:dyDescent="0.3">
      <c r="A210" s="60"/>
      <c r="B210" s="40"/>
      <c r="C210" s="97"/>
      <c r="D210" s="78" t="s">
        <v>26</v>
      </c>
      <c r="E210" s="61"/>
      <c r="F210" s="63">
        <f>SUM(F180:F209)</f>
        <v>17254190.719999999</v>
      </c>
      <c r="G210" s="64"/>
    </row>
    <row r="211" spans="1:95" ht="15.75" x14ac:dyDescent="0.25">
      <c r="A211" s="38"/>
      <c r="B211" s="39"/>
      <c r="C211" s="39"/>
      <c r="D211" s="37" t="s">
        <v>27</v>
      </c>
      <c r="E211" s="39"/>
      <c r="F211" s="39"/>
      <c r="G211" s="40"/>
    </row>
    <row r="212" spans="1:95" ht="15.75" x14ac:dyDescent="0.25">
      <c r="A212" s="98">
        <v>45295</v>
      </c>
      <c r="B212" s="99" t="s">
        <v>13</v>
      </c>
      <c r="C212" s="100">
        <v>2103</v>
      </c>
      <c r="D212" s="101" t="s">
        <v>130</v>
      </c>
      <c r="E212" s="102"/>
      <c r="F212" s="103">
        <v>37629</v>
      </c>
      <c r="G212" s="40" t="s">
        <v>247</v>
      </c>
    </row>
    <row r="213" spans="1:95" ht="15.75" x14ac:dyDescent="0.25">
      <c r="A213" s="104">
        <v>45295</v>
      </c>
      <c r="B213" s="99" t="s">
        <v>13</v>
      </c>
      <c r="C213" s="105">
        <v>2106</v>
      </c>
      <c r="D213" s="106" t="s">
        <v>167</v>
      </c>
      <c r="E213" s="102"/>
      <c r="F213" s="107">
        <v>39310.589999999997</v>
      </c>
      <c r="G213" s="40" t="s">
        <v>247</v>
      </c>
    </row>
    <row r="214" spans="1:95" ht="15.75" x14ac:dyDescent="0.25">
      <c r="A214" s="104">
        <v>45296</v>
      </c>
      <c r="B214" s="99" t="s">
        <v>13</v>
      </c>
      <c r="C214" s="105">
        <v>2098</v>
      </c>
      <c r="D214" s="106" t="s">
        <v>131</v>
      </c>
      <c r="E214" s="102"/>
      <c r="F214" s="107">
        <v>49914.36</v>
      </c>
      <c r="G214" s="40" t="s">
        <v>247</v>
      </c>
    </row>
    <row r="215" spans="1:95" s="14" customFormat="1" ht="15.75" x14ac:dyDescent="0.25">
      <c r="A215" s="104">
        <v>45299</v>
      </c>
      <c r="B215" s="99" t="s">
        <v>13</v>
      </c>
      <c r="C215" s="105">
        <v>2095</v>
      </c>
      <c r="D215" s="106" t="s">
        <v>137</v>
      </c>
      <c r="E215" s="102"/>
      <c r="F215" s="107">
        <v>26687.62</v>
      </c>
      <c r="G215" s="40" t="s">
        <v>247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</row>
    <row r="216" spans="1:95" s="14" customFormat="1" ht="15.75" x14ac:dyDescent="0.25">
      <c r="A216" s="104">
        <v>45299</v>
      </c>
      <c r="B216" s="99" t="s">
        <v>13</v>
      </c>
      <c r="C216" s="105">
        <v>2190</v>
      </c>
      <c r="D216" s="106" t="s">
        <v>126</v>
      </c>
      <c r="E216" s="102"/>
      <c r="F216" s="107">
        <v>93045</v>
      </c>
      <c r="G216" s="40" t="s">
        <v>247</v>
      </c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</row>
    <row r="217" spans="1:95" s="14" customFormat="1" ht="15.75" x14ac:dyDescent="0.25">
      <c r="A217" s="104">
        <v>45299</v>
      </c>
      <c r="B217" s="99" t="s">
        <v>13</v>
      </c>
      <c r="C217" s="105">
        <v>2232</v>
      </c>
      <c r="D217" s="106" t="s">
        <v>128</v>
      </c>
      <c r="E217" s="102"/>
      <c r="F217" s="107">
        <v>8695.8700000000008</v>
      </c>
      <c r="G217" s="40" t="s">
        <v>247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</row>
    <row r="218" spans="1:95" s="14" customFormat="1" ht="15.75" x14ac:dyDescent="0.25">
      <c r="A218" s="104" t="s">
        <v>84</v>
      </c>
      <c r="B218" s="99" t="s">
        <v>13</v>
      </c>
      <c r="C218" s="105">
        <v>1026</v>
      </c>
      <c r="D218" s="106" t="s">
        <v>162</v>
      </c>
      <c r="E218" s="102"/>
      <c r="F218" s="107">
        <v>33900</v>
      </c>
      <c r="G218" s="40" t="s">
        <v>247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</row>
    <row r="219" spans="1:95" s="14" customFormat="1" ht="15.75" x14ac:dyDescent="0.25">
      <c r="A219" s="104" t="s">
        <v>85</v>
      </c>
      <c r="B219" s="99" t="s">
        <v>13</v>
      </c>
      <c r="C219" s="105">
        <v>2185</v>
      </c>
      <c r="D219" s="106" t="s">
        <v>127</v>
      </c>
      <c r="E219" s="102"/>
      <c r="F219" s="107">
        <v>91363.46</v>
      </c>
      <c r="G219" s="40" t="s">
        <v>247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</row>
    <row r="220" spans="1:95" s="14" customFormat="1" ht="15.75" x14ac:dyDescent="0.25">
      <c r="A220" s="104" t="s">
        <v>86</v>
      </c>
      <c r="B220" s="99" t="s">
        <v>13</v>
      </c>
      <c r="C220" s="105">
        <v>2204</v>
      </c>
      <c r="D220" s="106" t="s">
        <v>231</v>
      </c>
      <c r="E220" s="102"/>
      <c r="F220" s="107">
        <v>6703.39</v>
      </c>
      <c r="G220" s="40" t="s">
        <v>247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</row>
    <row r="221" spans="1:95" s="14" customFormat="1" ht="15.75" x14ac:dyDescent="0.25">
      <c r="A221" s="104">
        <v>45308</v>
      </c>
      <c r="B221" s="99" t="s">
        <v>13</v>
      </c>
      <c r="C221" s="105">
        <v>2212</v>
      </c>
      <c r="D221" s="106" t="s">
        <v>167</v>
      </c>
      <c r="E221" s="102"/>
      <c r="F221" s="107">
        <v>25736.22</v>
      </c>
      <c r="G221" s="40" t="s">
        <v>247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</row>
    <row r="222" spans="1:95" s="14" customFormat="1" ht="15.75" x14ac:dyDescent="0.25">
      <c r="A222" s="104">
        <v>45310</v>
      </c>
      <c r="B222" s="99" t="s">
        <v>13</v>
      </c>
      <c r="C222" s="105">
        <v>2224</v>
      </c>
      <c r="D222" s="106" t="s">
        <v>127</v>
      </c>
      <c r="E222" s="102"/>
      <c r="F222" s="107">
        <v>149984.88</v>
      </c>
      <c r="G222" s="40" t="s">
        <v>247</v>
      </c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s="14" customFormat="1" ht="15.75" x14ac:dyDescent="0.25">
      <c r="A223" s="104">
        <v>45310</v>
      </c>
      <c r="B223" s="99" t="s">
        <v>13</v>
      </c>
      <c r="C223" s="105">
        <v>2250</v>
      </c>
      <c r="D223" s="106" t="s">
        <v>167</v>
      </c>
      <c r="E223" s="102"/>
      <c r="F223" s="107">
        <v>31578</v>
      </c>
      <c r="G223" s="40" t="s">
        <v>247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s="14" customFormat="1" ht="15.75" x14ac:dyDescent="0.25">
      <c r="A224" s="104">
        <v>45310</v>
      </c>
      <c r="B224" s="99" t="s">
        <v>13</v>
      </c>
      <c r="C224" s="105">
        <v>2265</v>
      </c>
      <c r="D224" s="106" t="s">
        <v>229</v>
      </c>
      <c r="E224" s="102"/>
      <c r="F224" s="107">
        <v>205660</v>
      </c>
      <c r="G224" s="40" t="s">
        <v>247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7" ht="15.75" x14ac:dyDescent="0.25">
      <c r="A225" s="104"/>
      <c r="B225" s="99"/>
      <c r="C225" s="105"/>
      <c r="D225" s="108" t="s">
        <v>26</v>
      </c>
      <c r="E225" s="102"/>
      <c r="F225" s="109">
        <f>SUM(F212:F224)</f>
        <v>800208.39</v>
      </c>
      <c r="G225" s="61"/>
    </row>
    <row r="226" spans="1:7" ht="15.75" x14ac:dyDescent="0.25">
      <c r="A226" s="26"/>
      <c r="B226" s="27"/>
      <c r="C226" s="28"/>
      <c r="D226" s="29" t="s">
        <v>28</v>
      </c>
      <c r="E226" s="110"/>
      <c r="F226" s="111"/>
      <c r="G226" s="112"/>
    </row>
    <row r="227" spans="1:7" ht="15.75" x14ac:dyDescent="0.25">
      <c r="A227" s="60">
        <v>45315</v>
      </c>
      <c r="B227" s="40" t="s">
        <v>13</v>
      </c>
      <c r="C227" s="113" t="s">
        <v>246</v>
      </c>
      <c r="D227" s="61" t="s">
        <v>233</v>
      </c>
      <c r="E227" s="61"/>
      <c r="F227" s="114">
        <v>914081.27</v>
      </c>
      <c r="G227" s="64" t="s">
        <v>240</v>
      </c>
    </row>
    <row r="228" spans="1:7" ht="15.75" x14ac:dyDescent="0.25">
      <c r="A228" s="115"/>
      <c r="B228" s="40"/>
      <c r="C228" s="97"/>
      <c r="D228" s="108" t="s">
        <v>29</v>
      </c>
      <c r="E228" s="61"/>
      <c r="F228" s="116">
        <f>SUM(F227)</f>
        <v>914081.27</v>
      </c>
      <c r="G228" s="117"/>
    </row>
    <row r="229" spans="1:7" s="32" customFormat="1" ht="13.5" customHeight="1" x14ac:dyDescent="0.25">
      <c r="A229" s="38"/>
      <c r="B229" s="39"/>
      <c r="C229" s="39"/>
      <c r="D229" s="37" t="s">
        <v>27</v>
      </c>
      <c r="E229" s="39"/>
      <c r="F229" s="39"/>
      <c r="G229" s="40"/>
    </row>
    <row r="230" spans="1:7" ht="15.75" x14ac:dyDescent="0.25">
      <c r="A230" s="104">
        <v>45315</v>
      </c>
      <c r="B230" s="118" t="s">
        <v>13</v>
      </c>
      <c r="C230" s="113" t="s">
        <v>246</v>
      </c>
      <c r="D230" s="99" t="s">
        <v>233</v>
      </c>
      <c r="E230" s="102"/>
      <c r="F230" s="119">
        <v>9243785.7400000002</v>
      </c>
      <c r="G230" s="61" t="s">
        <v>240</v>
      </c>
    </row>
    <row r="231" spans="1:7" ht="15.75" x14ac:dyDescent="0.25">
      <c r="A231" s="104">
        <v>45315</v>
      </c>
      <c r="B231" s="118" t="s">
        <v>13</v>
      </c>
      <c r="C231" s="113" t="s">
        <v>246</v>
      </c>
      <c r="D231" s="99" t="s">
        <v>232</v>
      </c>
      <c r="E231" s="102"/>
      <c r="F231" s="119">
        <v>30000</v>
      </c>
      <c r="G231" s="61" t="s">
        <v>241</v>
      </c>
    </row>
    <row r="232" spans="1:7" ht="15.75" x14ac:dyDescent="0.25">
      <c r="A232" s="104"/>
      <c r="B232" s="118"/>
      <c r="C232" s="120"/>
      <c r="D232" s="108" t="s">
        <v>29</v>
      </c>
      <c r="E232" s="102"/>
      <c r="F232" s="121">
        <f>SUM(F230:F231)</f>
        <v>9273785.7400000002</v>
      </c>
      <c r="G232" s="61"/>
    </row>
    <row r="233" spans="1:7" s="32" customFormat="1" ht="15.75" x14ac:dyDescent="0.25">
      <c r="A233" s="26"/>
      <c r="B233" s="27"/>
      <c r="C233" s="28"/>
      <c r="D233" s="29" t="s">
        <v>214</v>
      </c>
      <c r="E233" s="30"/>
      <c r="F233" s="31"/>
      <c r="G233" s="24"/>
    </row>
    <row r="234" spans="1:7" ht="15.75" x14ac:dyDescent="0.25">
      <c r="A234" s="104">
        <v>45322</v>
      </c>
      <c r="B234" s="118" t="s">
        <v>13</v>
      </c>
      <c r="C234" s="122" t="s">
        <v>246</v>
      </c>
      <c r="D234" s="106" t="s">
        <v>234</v>
      </c>
      <c r="E234" s="123"/>
      <c r="F234" s="124">
        <v>508470.1</v>
      </c>
      <c r="G234" s="61" t="s">
        <v>242</v>
      </c>
    </row>
    <row r="235" spans="1:7" ht="15.75" x14ac:dyDescent="0.25">
      <c r="A235" s="104">
        <v>45322</v>
      </c>
      <c r="B235" s="118" t="s">
        <v>13</v>
      </c>
      <c r="C235" s="122" t="s">
        <v>246</v>
      </c>
      <c r="D235" s="106" t="s">
        <v>235</v>
      </c>
      <c r="E235" s="123"/>
      <c r="F235" s="124">
        <v>9000</v>
      </c>
      <c r="G235" s="61" t="s">
        <v>242</v>
      </c>
    </row>
    <row r="236" spans="1:7" ht="15.75" x14ac:dyDescent="0.25">
      <c r="A236" s="104"/>
      <c r="B236" s="118"/>
      <c r="C236" s="120"/>
      <c r="D236" s="108" t="s">
        <v>216</v>
      </c>
      <c r="E236" s="123"/>
      <c r="F236" s="125">
        <f>SUM(F234:F235)</f>
        <v>517470.1</v>
      </c>
      <c r="G236" s="61"/>
    </row>
    <row r="237" spans="1:7" s="36" customFormat="1" ht="15.75" x14ac:dyDescent="0.25">
      <c r="A237" s="33"/>
      <c r="B237" s="27"/>
      <c r="C237" s="34"/>
      <c r="D237" s="29" t="s">
        <v>213</v>
      </c>
      <c r="E237" s="35"/>
      <c r="F237" s="31"/>
      <c r="G237" s="23"/>
    </row>
    <row r="238" spans="1:7" s="25" customFormat="1" ht="15.75" x14ac:dyDescent="0.25">
      <c r="A238" s="126">
        <v>45322</v>
      </c>
      <c r="B238" s="127" t="s">
        <v>13</v>
      </c>
      <c r="C238" s="128" t="s">
        <v>246</v>
      </c>
      <c r="D238" s="129" t="s">
        <v>234</v>
      </c>
      <c r="E238" s="130"/>
      <c r="F238" s="124">
        <v>20948.96</v>
      </c>
      <c r="G238" s="24" t="s">
        <v>242</v>
      </c>
    </row>
    <row r="239" spans="1:7" ht="15.75" x14ac:dyDescent="0.25">
      <c r="A239" s="104"/>
      <c r="B239" s="118"/>
      <c r="C239" s="120"/>
      <c r="D239" s="108" t="s">
        <v>215</v>
      </c>
      <c r="E239" s="123"/>
      <c r="F239" s="125">
        <f>SUM(F238)</f>
        <v>20948.96</v>
      </c>
      <c r="G239" s="61"/>
    </row>
    <row r="240" spans="1:7" ht="16.5" thickBot="1" x14ac:dyDescent="0.3">
      <c r="A240" s="26"/>
      <c r="B240" s="27"/>
      <c r="C240" s="28"/>
      <c r="D240" s="131" t="s">
        <v>30</v>
      </c>
      <c r="E240" s="30"/>
      <c r="F240" s="132"/>
      <c r="G240" s="112"/>
    </row>
    <row r="241" spans="1:7" ht="15" customHeight="1" thickBot="1" x14ac:dyDescent="0.3">
      <c r="A241" s="133">
        <v>45296</v>
      </c>
      <c r="B241" s="134" t="s">
        <v>13</v>
      </c>
      <c r="C241" s="135" t="s">
        <v>31</v>
      </c>
      <c r="D241" s="134" t="s">
        <v>236</v>
      </c>
      <c r="E241" s="136" t="s">
        <v>32</v>
      </c>
      <c r="F241" s="137">
        <v>103000</v>
      </c>
      <c r="G241" s="83" t="s">
        <v>237</v>
      </c>
    </row>
    <row r="242" spans="1:7" ht="15" customHeight="1" x14ac:dyDescent="0.25">
      <c r="A242" s="98">
        <v>45303</v>
      </c>
      <c r="B242" s="134" t="s">
        <v>13</v>
      </c>
      <c r="C242" s="138"/>
      <c r="D242" s="99" t="s">
        <v>238</v>
      </c>
      <c r="E242" s="102"/>
      <c r="F242" s="119">
        <v>339527.25</v>
      </c>
      <c r="G242" s="40" t="s">
        <v>239</v>
      </c>
    </row>
    <row r="243" spans="1:7" ht="15" customHeight="1" x14ac:dyDescent="0.25">
      <c r="A243" s="139"/>
      <c r="B243" s="140"/>
      <c r="C243" s="138"/>
      <c r="D243" s="99" t="s">
        <v>245</v>
      </c>
      <c r="E243" s="102"/>
      <c r="F243" s="121">
        <f>SUM(F241:F242)</f>
        <v>442527.25</v>
      </c>
      <c r="G243" s="40"/>
    </row>
    <row r="244" spans="1:7" ht="16.5" thickBot="1" x14ac:dyDescent="0.3">
      <c r="A244" s="141"/>
      <c r="B244" s="77"/>
      <c r="C244" s="77"/>
      <c r="D244" s="78" t="s">
        <v>33</v>
      </c>
      <c r="E244" s="15">
        <f>+E39+E44</f>
        <v>16014114.039999999</v>
      </c>
      <c r="F244" s="15">
        <f>F115+F178+F210+F225+F228+F232+F236+F239+F243</f>
        <v>32051349.009999998</v>
      </c>
      <c r="G244" s="80"/>
    </row>
    <row r="245" spans="1:7" s="1" customFormat="1" ht="14.25" customHeight="1" x14ac:dyDescent="0.25">
      <c r="A245" s="42"/>
      <c r="B245" s="42"/>
      <c r="C245" s="42"/>
      <c r="D245" s="142"/>
      <c r="E245" s="16"/>
      <c r="F245" s="16"/>
      <c r="G245" s="42"/>
    </row>
    <row r="246" spans="1:7" s="1" customFormat="1" ht="14.25" customHeight="1" x14ac:dyDescent="0.25">
      <c r="A246" s="42"/>
      <c r="B246" s="42"/>
      <c r="C246" s="42"/>
      <c r="D246" s="142"/>
      <c r="E246" s="16"/>
      <c r="F246" s="16"/>
      <c r="G246" s="42"/>
    </row>
    <row r="247" spans="1:7" s="1" customFormat="1" ht="14.25" customHeight="1" x14ac:dyDescent="0.25">
      <c r="A247" s="42"/>
      <c r="B247" s="42"/>
      <c r="C247" s="42"/>
      <c r="D247" s="142"/>
      <c r="E247" s="16"/>
      <c r="F247" s="16"/>
      <c r="G247" s="42"/>
    </row>
    <row r="248" spans="1:7" s="1" customFormat="1" ht="14.25" customHeight="1" x14ac:dyDescent="0.25">
      <c r="A248" s="149" t="s">
        <v>34</v>
      </c>
      <c r="B248" s="149"/>
      <c r="C248" s="149"/>
      <c r="D248" s="150" t="s">
        <v>35</v>
      </c>
      <c r="E248" s="150"/>
      <c r="F248" s="150"/>
      <c r="G248" s="143"/>
    </row>
    <row r="249" spans="1:7" s="1" customFormat="1" ht="14.25" customHeight="1" x14ac:dyDescent="0.25">
      <c r="A249" s="152" t="s">
        <v>250</v>
      </c>
      <c r="B249" s="152"/>
      <c r="C249" s="152"/>
      <c r="D249" s="150" t="s">
        <v>36</v>
      </c>
      <c r="E249" s="150"/>
      <c r="F249" s="150"/>
      <c r="G249" s="144"/>
    </row>
    <row r="250" spans="1:7" s="1" customFormat="1" ht="14.25" customHeight="1" x14ac:dyDescent="0.25">
      <c r="A250" s="148" t="s">
        <v>37</v>
      </c>
      <c r="B250" s="148"/>
      <c r="C250" s="148"/>
      <c r="D250" s="148" t="s">
        <v>38</v>
      </c>
      <c r="E250" s="148"/>
      <c r="F250" s="148"/>
      <c r="G250" s="144"/>
    </row>
    <row r="251" spans="1:7" s="1" customFormat="1" ht="14.25" customHeight="1" x14ac:dyDescent="0.25">
      <c r="A251" s="145"/>
      <c r="B251" s="145"/>
      <c r="C251" s="145"/>
      <c r="D251" s="145"/>
      <c r="E251" s="145"/>
      <c r="F251" s="145"/>
      <c r="G251" s="144"/>
    </row>
    <row r="252" spans="1:7" s="1" customFormat="1" ht="14.25" customHeight="1" x14ac:dyDescent="0.25">
      <c r="A252" s="145"/>
      <c r="B252" s="145"/>
      <c r="C252" s="145"/>
      <c r="D252" s="145"/>
      <c r="E252" s="145"/>
      <c r="F252" s="145"/>
      <c r="G252" s="144"/>
    </row>
    <row r="253" spans="1:7" s="1" customFormat="1" ht="14.25" customHeight="1" x14ac:dyDescent="0.25">
      <c r="A253" s="145"/>
      <c r="B253" s="145"/>
      <c r="C253" s="145"/>
      <c r="D253" s="145"/>
      <c r="E253" s="145"/>
      <c r="F253" s="145"/>
      <c r="G253" s="146"/>
    </row>
    <row r="254" spans="1:7" s="1" customFormat="1" ht="14.25" customHeight="1" x14ac:dyDescent="0.25">
      <c r="A254" s="145"/>
      <c r="B254" s="145"/>
      <c r="C254" s="145"/>
      <c r="D254" s="145"/>
      <c r="E254" s="145"/>
      <c r="F254" s="145"/>
      <c r="G254" s="146"/>
    </row>
    <row r="255" spans="1:7" s="1" customFormat="1" ht="14.25" customHeight="1" x14ac:dyDescent="0.25">
      <c r="A255" s="145"/>
      <c r="B255" s="145"/>
      <c r="C255" s="145"/>
      <c r="D255" s="145"/>
      <c r="E255" s="145"/>
      <c r="F255" s="145"/>
      <c r="G255" s="146"/>
    </row>
    <row r="256" spans="1:7" s="1" customFormat="1" ht="14.25" customHeight="1" x14ac:dyDescent="0.25">
      <c r="A256" s="150" t="s">
        <v>39</v>
      </c>
      <c r="B256" s="150"/>
      <c r="C256" s="150"/>
      <c r="D256" s="150" t="s">
        <v>40</v>
      </c>
      <c r="E256" s="150"/>
      <c r="F256" s="150"/>
      <c r="G256" s="143"/>
    </row>
    <row r="257" spans="1:11" s="1" customFormat="1" ht="14.25" customHeight="1" x14ac:dyDescent="0.25">
      <c r="A257" s="149" t="s">
        <v>41</v>
      </c>
      <c r="B257" s="149"/>
      <c r="C257" s="149"/>
      <c r="D257" s="150" t="s">
        <v>42</v>
      </c>
      <c r="E257" s="150"/>
      <c r="F257" s="150"/>
      <c r="G257" s="144"/>
    </row>
    <row r="258" spans="1:11" s="1" customFormat="1" ht="14.25" customHeight="1" x14ac:dyDescent="0.25">
      <c r="A258" s="148" t="s">
        <v>43</v>
      </c>
      <c r="B258" s="148"/>
      <c r="C258" s="148"/>
      <c r="D258" s="148" t="s">
        <v>38</v>
      </c>
      <c r="E258" s="148"/>
      <c r="F258" s="148"/>
      <c r="G258" s="144"/>
    </row>
    <row r="259" spans="1:11" ht="15.75" x14ac:dyDescent="0.25">
      <c r="A259" s="145"/>
      <c r="B259" s="145"/>
      <c r="C259" s="145"/>
      <c r="D259" s="145"/>
      <c r="E259" s="145"/>
      <c r="F259" s="145"/>
      <c r="G259" s="144"/>
    </row>
    <row r="260" spans="1:11" s="19" customFormat="1" ht="14.25" customHeight="1" x14ac:dyDescent="0.25">
      <c r="A260" s="145"/>
      <c r="B260" s="145"/>
      <c r="C260" s="145"/>
      <c r="D260" s="145"/>
      <c r="E260" s="145"/>
      <c r="F260" s="145"/>
      <c r="G260" s="144"/>
    </row>
    <row r="261" spans="1:11" s="1" customFormat="1" ht="14.25" customHeight="1" x14ac:dyDescent="0.25">
      <c r="A261" s="145"/>
      <c r="B261" s="145"/>
      <c r="C261" s="145"/>
      <c r="D261" s="145"/>
      <c r="E261" s="145"/>
      <c r="F261" s="145"/>
      <c r="G261" s="144"/>
    </row>
    <row r="262" spans="1:11" s="1" customFormat="1" ht="14.25" customHeight="1" x14ac:dyDescent="0.25">
      <c r="A262" s="145"/>
      <c r="B262" s="145"/>
      <c r="C262" s="145"/>
      <c r="D262" s="145"/>
      <c r="E262" s="145"/>
      <c r="F262" s="145"/>
      <c r="G262" s="144"/>
    </row>
    <row r="263" spans="1:11" s="1" customFormat="1" ht="14.25" customHeight="1" x14ac:dyDescent="0.25">
      <c r="A263" s="145"/>
      <c r="B263" s="145"/>
      <c r="C263" s="145"/>
      <c r="D263" s="145"/>
      <c r="E263" s="145"/>
      <c r="F263" s="145"/>
      <c r="G263" s="144"/>
    </row>
    <row r="264" spans="1:11" s="1" customFormat="1" ht="14.25" customHeight="1" x14ac:dyDescent="0.25">
      <c r="A264" s="150" t="s">
        <v>44</v>
      </c>
      <c r="B264" s="150"/>
      <c r="C264" s="150"/>
      <c r="D264" s="150"/>
      <c r="E264" s="150"/>
      <c r="F264" s="150"/>
      <c r="G264" s="143"/>
    </row>
    <row r="265" spans="1:11" ht="15" customHeight="1" x14ac:dyDescent="0.25">
      <c r="A265" s="151" t="s">
        <v>45</v>
      </c>
      <c r="B265" s="151"/>
      <c r="C265" s="151"/>
      <c r="D265" s="151"/>
      <c r="E265" s="151"/>
      <c r="F265" s="151"/>
      <c r="G265" s="144"/>
    </row>
    <row r="266" spans="1:11" ht="15" customHeight="1" x14ac:dyDescent="0.25">
      <c r="A266" s="148" t="s">
        <v>46</v>
      </c>
      <c r="B266" s="148"/>
      <c r="C266" s="148"/>
      <c r="D266" s="148"/>
      <c r="E266" s="148"/>
      <c r="F266" s="148"/>
      <c r="G266" s="144"/>
    </row>
    <row r="267" spans="1:11" ht="15.75" x14ac:dyDescent="0.25">
      <c r="A267" s="145"/>
      <c r="B267" s="145"/>
      <c r="C267" s="145"/>
      <c r="D267" s="145"/>
      <c r="E267" s="145"/>
      <c r="F267" s="145"/>
      <c r="G267" s="144"/>
    </row>
    <row r="268" spans="1:11" s="4" customFormat="1" ht="19.5" customHeight="1" x14ac:dyDescent="0.25">
      <c r="A268" s="18"/>
      <c r="B268" s="18"/>
      <c r="C268" s="18"/>
      <c r="D268" s="18"/>
      <c r="E268" s="18"/>
      <c r="F268" s="18"/>
      <c r="G268" s="17"/>
      <c r="H268" s="20"/>
      <c r="I268" s="20"/>
      <c r="J268" s="20"/>
      <c r="K268" s="20"/>
    </row>
    <row r="269" spans="1:11" s="4" customFormat="1" ht="19.5" customHeight="1" x14ac:dyDescent="0.25">
      <c r="A269" s="18"/>
      <c r="B269" s="18"/>
      <c r="C269" s="18"/>
      <c r="D269" s="18"/>
      <c r="E269" s="18"/>
      <c r="F269" s="18"/>
      <c r="G269" s="17"/>
      <c r="H269" s="21"/>
      <c r="I269" s="21"/>
      <c r="J269" s="21"/>
      <c r="K269" s="22"/>
    </row>
    <row r="270" spans="1:11" s="4" customFormat="1" ht="19.5" customHeight="1" x14ac:dyDescent="0.25">
      <c r="A270" s="18"/>
      <c r="B270" s="18"/>
      <c r="C270" s="18"/>
      <c r="D270" s="18"/>
      <c r="E270" s="18"/>
      <c r="F270" s="18"/>
      <c r="G270" s="17"/>
      <c r="H270" s="21"/>
      <c r="I270" s="21"/>
      <c r="J270" s="21"/>
      <c r="K270" s="22"/>
    </row>
    <row r="271" spans="1:11" s="4" customFormat="1" ht="19.5" customHeight="1" x14ac:dyDescent="0.25">
      <c r="A271" s="18"/>
      <c r="B271" s="18"/>
      <c r="C271" s="18"/>
      <c r="D271" s="18"/>
      <c r="E271" s="18"/>
      <c r="F271" s="18"/>
      <c r="G271" s="17"/>
      <c r="H271" s="21"/>
      <c r="I271" s="21"/>
      <c r="J271" s="21"/>
      <c r="K271" s="22"/>
    </row>
    <row r="272" spans="1:11" s="4" customFormat="1" ht="19.5" customHeight="1" x14ac:dyDescent="0.25">
      <c r="A272"/>
      <c r="B272"/>
      <c r="C272"/>
      <c r="D272"/>
      <c r="E272"/>
      <c r="F272"/>
      <c r="G272"/>
      <c r="H272" s="21"/>
      <c r="I272" s="21"/>
      <c r="J272" s="21"/>
      <c r="K272" s="22"/>
    </row>
    <row r="273" spans="1:11" s="4" customFormat="1" ht="19.5" customHeight="1" x14ac:dyDescent="0.25">
      <c r="A273"/>
      <c r="B273"/>
      <c r="C273"/>
      <c r="D273"/>
      <c r="E273"/>
      <c r="F273"/>
      <c r="G273"/>
      <c r="H273" s="20"/>
      <c r="I273" s="20"/>
      <c r="J273" s="20"/>
      <c r="K273" s="20"/>
    </row>
    <row r="274" spans="1:11" s="4" customFormat="1" ht="14.25" customHeight="1" x14ac:dyDescent="0.25">
      <c r="A274"/>
      <c r="B274"/>
      <c r="C274"/>
      <c r="D274"/>
      <c r="E274"/>
      <c r="F274"/>
      <c r="G274"/>
    </row>
    <row r="275" spans="1:11" s="4" customFormat="1" ht="14.25" customHeight="1" x14ac:dyDescent="0.25">
      <c r="A275"/>
      <c r="B275"/>
      <c r="C275"/>
      <c r="D275"/>
      <c r="E275"/>
      <c r="F275"/>
      <c r="G275"/>
    </row>
    <row r="276" spans="1:11" s="4" customFormat="1" ht="14.25" customHeight="1" x14ac:dyDescent="0.25">
      <c r="A276"/>
      <c r="B276"/>
      <c r="C276"/>
      <c r="D276"/>
      <c r="E276"/>
      <c r="F276"/>
      <c r="G276"/>
    </row>
    <row r="277" spans="1:11" s="4" customFormat="1" ht="14.25" customHeight="1" x14ac:dyDescent="0.25">
      <c r="A277"/>
      <c r="B277"/>
      <c r="C277"/>
      <c r="D277"/>
      <c r="E277"/>
      <c r="F277"/>
      <c r="G277"/>
    </row>
    <row r="278" spans="1:11" s="4" customFormat="1" ht="14.25" customHeight="1" x14ac:dyDescent="0.25">
      <c r="A278"/>
      <c r="B278"/>
      <c r="C278"/>
      <c r="D278"/>
      <c r="E278"/>
      <c r="F278"/>
      <c r="G278"/>
    </row>
    <row r="279" spans="1:11" s="4" customFormat="1" ht="14.25" customHeight="1" x14ac:dyDescent="0.25">
      <c r="A279"/>
      <c r="B279"/>
      <c r="C279"/>
      <c r="D279"/>
      <c r="E279"/>
      <c r="F279"/>
      <c r="G279"/>
    </row>
    <row r="280" spans="1:11" s="4" customFormat="1" ht="14.25" customHeight="1" x14ac:dyDescent="0.25">
      <c r="A280"/>
      <c r="B280"/>
      <c r="C280"/>
      <c r="D280"/>
      <c r="E280"/>
      <c r="F280"/>
      <c r="G280"/>
    </row>
    <row r="281" spans="1:11" s="4" customFormat="1" ht="14.25" customHeight="1" x14ac:dyDescent="0.25">
      <c r="A281"/>
      <c r="B281"/>
      <c r="C281"/>
      <c r="D281"/>
      <c r="E281"/>
      <c r="F281"/>
      <c r="G281"/>
    </row>
    <row r="282" spans="1:11" s="4" customFormat="1" ht="19.5" customHeight="1" x14ac:dyDescent="0.25">
      <c r="A282"/>
      <c r="B282"/>
      <c r="C282"/>
      <c r="D282"/>
      <c r="E282"/>
      <c r="F282"/>
      <c r="G282"/>
      <c r="H282" s="20"/>
      <c r="I282" s="20"/>
      <c r="J282" s="20"/>
      <c r="K282" s="20"/>
    </row>
    <row r="283" spans="1:11" s="4" customFormat="1" ht="19.5" customHeight="1" x14ac:dyDescent="0.25">
      <c r="A283"/>
      <c r="B283"/>
      <c r="C283"/>
      <c r="D283"/>
      <c r="E283"/>
      <c r="F283"/>
      <c r="G283"/>
      <c r="H283" s="21"/>
      <c r="I283" s="21"/>
      <c r="J283" s="21"/>
      <c r="K283" s="22"/>
    </row>
    <row r="284" spans="1:11" s="4" customFormat="1" ht="14.25" customHeight="1" x14ac:dyDescent="0.25">
      <c r="A284"/>
      <c r="B284"/>
      <c r="C284"/>
      <c r="D284"/>
      <c r="E284"/>
      <c r="F284"/>
      <c r="G284"/>
    </row>
  </sheetData>
  <mergeCells count="19">
    <mergeCell ref="A4:F4"/>
    <mergeCell ref="A5:F5"/>
    <mergeCell ref="A7:F7"/>
    <mergeCell ref="A40:F40"/>
    <mergeCell ref="A248:C248"/>
    <mergeCell ref="D248:F248"/>
    <mergeCell ref="A249:C249"/>
    <mergeCell ref="D249:F249"/>
    <mergeCell ref="A250:C250"/>
    <mergeCell ref="D250:F250"/>
    <mergeCell ref="A256:C256"/>
    <mergeCell ref="D256:F256"/>
    <mergeCell ref="A266:F266"/>
    <mergeCell ref="A257:C257"/>
    <mergeCell ref="D257:F257"/>
    <mergeCell ref="A258:C258"/>
    <mergeCell ref="D258:F258"/>
    <mergeCell ref="A264:F264"/>
    <mergeCell ref="A265:F265"/>
  </mergeCells>
  <dataValidations count="2">
    <dataValidation type="list" allowBlank="1" showInputMessage="1" promptTitle="ELEGIR TIPO DE INGRESO O EGRESO" sqref="B179 B230:B232 B234:B236 B212:B226 B239:B243">
      <formula1>$H$6:$H$7</formula1>
    </dataValidation>
    <dataValidation type="list" allowBlank="1" showInputMessage="1" promptTitle="ELEGIR TIPO DE INGRESO O EGRESO" sqref="B237:B238 B233">
      <formula1>$H$7:$H$8</formula1>
    </dataValidation>
  </dataValidations>
  <pageMargins left="0.7" right="0.7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2024-02-16T19:38:51Z</cp:lastPrinted>
  <dcterms:created xsi:type="dcterms:W3CDTF">2024-01-22T13:07:36Z</dcterms:created>
  <dcterms:modified xsi:type="dcterms:W3CDTF">2024-02-16T19:39:38Z</dcterms:modified>
</cp:coreProperties>
</file>