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<sst xmlns="http://schemas.openxmlformats.org/spreadsheetml/2006/main" count="282" uniqueCount="108">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</sst>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2505075" cy="1118109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658850" y="85725"/>
          <a:ext cx="2505075" cy="1118109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2686050</xdr:colOff>
      <xdr:row>4</xdr:row>
      <xdr:rowOff>25188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609850" cy="107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55" t="s">
        <v>95</v>
      </c>
      <c r="B1" s="56"/>
      <c r="C1" s="56"/>
    </row>
    <row r="2" spans="1:13" ht="18.75" x14ac:dyDescent="0.25">
      <c r="A2" s="57" t="s">
        <v>106</v>
      </c>
      <c r="B2" s="58"/>
      <c r="C2" s="58"/>
    </row>
    <row r="3" spans="1:13" ht="15" customHeight="1" x14ac:dyDescent="0.25">
      <c r="A3" s="59" t="s">
        <v>76</v>
      </c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9" t="s">
        <v>77</v>
      </c>
      <c r="B4" s="60"/>
      <c r="C4" s="60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9"/>
      <c r="B5" s="60"/>
      <c r="C5" s="60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9"/>
      <c r="B6" s="60"/>
      <c r="C6" s="6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9"/>
      <c r="B7" s="60"/>
      <c r="C7" s="6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61" t="s">
        <v>66</v>
      </c>
      <c r="B9" s="62" t="s">
        <v>94</v>
      </c>
      <c r="C9" s="62" t="s">
        <v>93</v>
      </c>
    </row>
    <row r="10" spans="1:13" ht="23.25" customHeight="1" x14ac:dyDescent="0.25">
      <c r="A10" s="61"/>
      <c r="B10" s="63"/>
      <c r="C10" s="63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82" activePane="bottomRight" state="frozen"/>
      <selection pane="topRight" activeCell="B1" sqref="B1"/>
      <selection pane="bottomLeft" activeCell="A9" sqref="A9"/>
      <selection pane="bottomRight" activeCell="M90" sqref="M90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28515625" customWidth="1"/>
    <col min="11" max="11" width="14.28515625" style="1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9" t="s">
        <v>92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53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43143845.210000001</v>
      </c>
      <c r="K8" s="38">
        <f t="shared" ref="K8" si="4">SUM(K9,K15,K25,K35,K44,K51,K61,K66,K69)</f>
        <v>24987466.129999999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265472085.78999999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12166664.180000002</v>
      </c>
      <c r="K9" s="40">
        <f t="shared" ref="K9" si="13">SUM(K10:K14)</f>
        <v>11984127.08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93373046.719999999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>
        <v>10677156.210000001</v>
      </c>
      <c r="K10" s="44">
        <v>9154791.75</v>
      </c>
      <c r="L10" s="44"/>
      <c r="M10" s="52"/>
      <c r="N10" s="44"/>
      <c r="O10" s="44"/>
      <c r="P10" s="44">
        <f t="shared" ref="P10:P73" si="17">SUM(D10:O10)</f>
        <v>76591522.539999992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>
        <v>91000</v>
      </c>
      <c r="K11" s="44">
        <v>475464.83</v>
      </c>
      <c r="L11" s="44"/>
      <c r="M11" s="52"/>
      <c r="N11" s="44"/>
      <c r="O11" s="44"/>
      <c r="P11" s="44">
        <f t="shared" si="17"/>
        <v>2855709.82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>
        <v>2200</v>
      </c>
      <c r="K12" s="44">
        <v>419360</v>
      </c>
      <c r="L12" s="44"/>
      <c r="M12" s="52"/>
      <c r="N12" s="44"/>
      <c r="O12" s="44"/>
      <c r="P12" s="44">
        <f t="shared" si="17"/>
        <v>2011648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>
        <v>1396307.97</v>
      </c>
      <c r="K14" s="44">
        <v>1934510.5</v>
      </c>
      <c r="L14" s="44"/>
      <c r="M14" s="52"/>
      <c r="N14" s="44"/>
      <c r="O14" s="44"/>
      <c r="P14" s="44">
        <f t="shared" si="17"/>
        <v>11914166.360000001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8865501.7400000002</v>
      </c>
      <c r="K15" s="40">
        <f t="shared" ref="K15" si="23">SUM(K16:K24)</f>
        <v>7815816.7999999989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70273675.220000014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>
        <v>7791315.1600000001</v>
      </c>
      <c r="K16" s="44">
        <v>6049738.1399999997</v>
      </c>
      <c r="L16" s="44"/>
      <c r="M16" s="52"/>
      <c r="N16" s="44"/>
      <c r="O16" s="44"/>
      <c r="P16" s="44">
        <f t="shared" si="17"/>
        <v>59636243.980000004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>
        <v>15788.52</v>
      </c>
      <c r="L17" s="44"/>
      <c r="M17" s="44"/>
      <c r="N17" s="44"/>
      <c r="O17" s="44"/>
      <c r="P17" s="44">
        <f t="shared" si="17"/>
        <v>433992.78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4">
        <v>71717.5</v>
      </c>
      <c r="L18" s="44"/>
      <c r="M18" s="52"/>
      <c r="N18" s="44"/>
      <c r="O18" s="44"/>
      <c r="P18" s="44">
        <f t="shared" si="17"/>
        <v>236762.5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4">
        <v>120</v>
      </c>
      <c r="L19" s="44"/>
      <c r="M19" s="52"/>
      <c r="N19" s="44"/>
      <c r="O19" s="44"/>
      <c r="P19" s="44">
        <f t="shared" si="17"/>
        <v>566101.6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>
        <v>527560</v>
      </c>
      <c r="K20" s="44">
        <v>660418.19999999995</v>
      </c>
      <c r="L20" s="44"/>
      <c r="M20" s="52"/>
      <c r="N20" s="44"/>
      <c r="O20" s="44"/>
      <c r="P20" s="44">
        <f t="shared" si="17"/>
        <v>4718291.47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>
        <v>207662.83</v>
      </c>
      <c r="K21" s="44">
        <v>365523.1</v>
      </c>
      <c r="L21" s="44"/>
      <c r="M21" s="46"/>
      <c r="N21" s="44"/>
      <c r="O21" s="44"/>
      <c r="P21" s="44">
        <f t="shared" si="17"/>
        <v>1664595.15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>
        <v>319201.25</v>
      </c>
      <c r="K22" s="44">
        <v>599492.77</v>
      </c>
      <c r="L22" s="44"/>
      <c r="M22" s="52"/>
      <c r="N22" s="44"/>
      <c r="O22" s="44"/>
      <c r="P22" s="44">
        <f t="shared" si="17"/>
        <v>2254491.61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>
        <v>19762.5</v>
      </c>
      <c r="K23" s="44">
        <v>53018.57</v>
      </c>
      <c r="L23" s="44"/>
      <c r="M23" s="52"/>
      <c r="N23" s="44"/>
      <c r="O23" s="44"/>
      <c r="P23" s="44">
        <f t="shared" si="17"/>
        <v>763196.12999999989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4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2981715.75</v>
      </c>
      <c r="K25" s="40">
        <f t="shared" ref="K25" si="32">SUM(K26:K34)</f>
        <v>3214813.11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22544725.369999997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>
        <v>239958.45</v>
      </c>
      <c r="K26" s="44">
        <v>125357.53</v>
      </c>
      <c r="L26" s="44"/>
      <c r="M26" s="52"/>
      <c r="N26" s="44"/>
      <c r="O26" s="44"/>
      <c r="P26" s="44">
        <f t="shared" si="17"/>
        <v>1198698.52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4">
        <v>999</v>
      </c>
      <c r="L27" s="44"/>
      <c r="M27" s="46"/>
      <c r="N27" s="44"/>
      <c r="O27" s="44"/>
      <c r="P27" s="44">
        <f t="shared" si="17"/>
        <v>13299.38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4">
        <v>19322.5</v>
      </c>
      <c r="L28" s="44"/>
      <c r="M28" s="52"/>
      <c r="N28" s="44"/>
      <c r="O28" s="44"/>
      <c r="P28" s="44">
        <f t="shared" si="17"/>
        <v>268830.7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>
        <v>10373.4</v>
      </c>
      <c r="K30" s="44">
        <v>1513363.73</v>
      </c>
      <c r="L30" s="44"/>
      <c r="M30" s="52"/>
      <c r="N30" s="44"/>
      <c r="O30" s="44"/>
      <c r="P30" s="44">
        <f t="shared" si="17"/>
        <v>1800458.99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>
        <v>292452.14</v>
      </c>
      <c r="K31" s="44">
        <v>728687.79</v>
      </c>
      <c r="L31" s="44"/>
      <c r="M31" s="52"/>
      <c r="N31" s="44"/>
      <c r="O31" s="44"/>
      <c r="P31" s="44">
        <f t="shared" si="17"/>
        <v>1440439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>
        <v>1007538.51</v>
      </c>
      <c r="K32" s="44">
        <v>683534.93</v>
      </c>
      <c r="L32" s="44"/>
      <c r="M32" s="52"/>
      <c r="N32" s="44"/>
      <c r="O32" s="44"/>
      <c r="P32" s="44">
        <f t="shared" si="17"/>
        <v>14571198.169999998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4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>
        <v>1431393.25</v>
      </c>
      <c r="K34" s="44">
        <v>143547.63</v>
      </c>
      <c r="L34" s="44"/>
      <c r="M34" s="52"/>
      <c r="N34" s="44"/>
      <c r="O34" s="44"/>
      <c r="P34" s="44">
        <f t="shared" si="17"/>
        <v>3251800.61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3000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30000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>
        <v>3000</v>
      </c>
      <c r="L36" s="44"/>
      <c r="M36" s="52"/>
      <c r="N36" s="44"/>
      <c r="O36" s="44"/>
      <c r="P36" s="44">
        <f t="shared" si="17"/>
        <v>30000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4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4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18778623.809999999</v>
      </c>
      <c r="K51" s="40">
        <f t="shared" ref="K51" si="59">SUM(K52:K60)</f>
        <v>224416.94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66329637.979999989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/>
      <c r="O52" s="44"/>
      <c r="P52" s="44">
        <f t="shared" si="17"/>
        <v>4350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>
        <v>14610960</v>
      </c>
      <c r="K55" s="44"/>
      <c r="L55" s="44"/>
      <c r="M55" s="46"/>
      <c r="N55" s="44"/>
      <c r="O55" s="44"/>
      <c r="P55" s="44">
        <f t="shared" si="17"/>
        <v>23286480.030000001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>
        <v>4167663.81</v>
      </c>
      <c r="K56" s="44">
        <v>190539</v>
      </c>
      <c r="L56" s="44"/>
      <c r="M56" s="52"/>
      <c r="N56" s="44"/>
      <c r="O56" s="44"/>
      <c r="P56" s="44">
        <f t="shared" si="17"/>
        <v>43004930.009999998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4">
        <v>33877.94</v>
      </c>
      <c r="L57" s="44"/>
      <c r="M57" s="46"/>
      <c r="N57" s="44"/>
      <c r="O57" s="44"/>
      <c r="P57" s="44">
        <f t="shared" si="17"/>
        <v>33877.94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4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4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351339.73</v>
      </c>
      <c r="K61" s="40">
        <f t="shared" ref="K61" si="68">SUM(K62:K65)</f>
        <v>1745292.2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12921000.5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4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>
        <v>351339.73</v>
      </c>
      <c r="K63" s="44">
        <v>1745292.2</v>
      </c>
      <c r="L63" s="44"/>
      <c r="M63" s="52"/>
      <c r="N63" s="44"/>
      <c r="O63" s="44"/>
      <c r="P63" s="44">
        <f t="shared" si="17"/>
        <v>12921000.5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4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4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4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4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4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4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8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4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4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4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4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4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4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4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4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43143845.210000001</v>
      </c>
      <c r="K82" s="50">
        <f t="shared" si="79"/>
        <v>24987466.129999999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265472085.78999999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F10" sqref="F10:H76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55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57" t="s">
        <v>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2023-09-11T13:57:45Z</cp:lastPrinted>
  <dcterms:created xsi:type="dcterms:W3CDTF">2021-07-29T18:58:50Z</dcterms:created>
  <dcterms:modified xsi:type="dcterms:W3CDTF">2023-09-11T13:57:56Z</dcterms:modified>
</cp:coreProperties>
</file>