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23040" windowHeight="919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82" i="2" s="1"/>
  <c r="C51" i="2"/>
  <c r="C35" i="2"/>
  <c r="C25" i="2"/>
  <c r="C15" i="2"/>
  <c r="C9" i="2"/>
  <c r="C8" i="2"/>
  <c r="B51" i="2" l="1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3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<sst xmlns="http://schemas.openxmlformats.org/spreadsheetml/2006/main" count="282" uniqueCount="109">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</sst>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9" t="s">
        <v>95</v>
      </c>
      <c r="B1" s="60"/>
      <c r="C1" s="60"/>
    </row>
    <row r="2" spans="1:13" ht="18.75" x14ac:dyDescent="0.25">
      <c r="A2" s="61" t="s">
        <v>108</v>
      </c>
      <c r="B2" s="62"/>
      <c r="C2" s="62"/>
    </row>
    <row r="3" spans="1:13" ht="15" customHeight="1" x14ac:dyDescent="0.25">
      <c r="A3" s="57" t="s">
        <v>76</v>
      </c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7" t="s">
        <v>77</v>
      </c>
      <c r="B4" s="58"/>
      <c r="C4" s="58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7"/>
      <c r="B5" s="58"/>
      <c r="C5" s="58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7"/>
      <c r="B6" s="58"/>
      <c r="C6" s="58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7"/>
      <c r="B7" s="58"/>
      <c r="C7" s="58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54" t="s">
        <v>66</v>
      </c>
      <c r="B9" s="55" t="s">
        <v>94</v>
      </c>
      <c r="C9" s="55" t="s">
        <v>93</v>
      </c>
    </row>
    <row r="10" spans="1:13" ht="23.25" customHeight="1" x14ac:dyDescent="0.25">
      <c r="A10" s="54"/>
      <c r="B10" s="56"/>
      <c r="C10" s="56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B74" activePane="bottomRight" state="frozen"/>
      <selection pane="topRight" activeCell="B1" sqref="B1"/>
      <selection pane="bottomLeft" activeCell="A9" sqref="A9"/>
      <selection pane="bottomRight" activeCell="B88" sqref="B88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8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3">
        <f>SUM(C9,C15,C25,C35,C44,C51,C61,C66,C69,C73)</f>
        <v>459473912</v>
      </c>
      <c r="D8" s="34">
        <f>SUM(D9,D15,D25,D35,D44,D51,D61,D66,D69)</f>
        <v>25132101.349999994</v>
      </c>
      <c r="E8" s="34">
        <f t="shared" ref="E8:G8" si="0">SUM(E9,E15,E25,E35,E44,E51,E61,E66,E69)</f>
        <v>0</v>
      </c>
      <c r="F8" s="34">
        <f t="shared" si="0"/>
        <v>0</v>
      </c>
      <c r="G8" s="34">
        <f t="shared" si="0"/>
        <v>0</v>
      </c>
      <c r="H8" s="34">
        <f t="shared" ref="H8" si="1">SUM(H9,H15,H25,H35,H44,H51,H61,H66,H69)</f>
        <v>0</v>
      </c>
      <c r="I8" s="34">
        <f t="shared" ref="I8" si="2">SUM(I9,I15,I25,I35,I44,I51,I61,I66,I69)</f>
        <v>0</v>
      </c>
      <c r="J8" s="34">
        <f t="shared" ref="J8" si="3">SUM(J9,J15,J25,J35,J44,J51,J61,J66,J69)</f>
        <v>0</v>
      </c>
      <c r="K8" s="34">
        <f t="shared" ref="K8" si="4">SUM(K9,K15,K25,K35,K44,K51,K61,K66,K69)</f>
        <v>0</v>
      </c>
      <c r="L8" s="33">
        <f t="shared" ref="L8:M8" si="5">SUM(L9,L15,L25,L35,L44,L51,L61,L66,L69)</f>
        <v>0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25132101.349999994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167194888</v>
      </c>
      <c r="D9" s="38">
        <f>SUM(D10:D14)</f>
        <v>11132454.66</v>
      </c>
      <c r="E9" s="38">
        <f t="shared" ref="E9:F9" si="8">SUM(E10:E14)</f>
        <v>0</v>
      </c>
      <c r="F9" s="38">
        <f t="shared" si="8"/>
        <v>0</v>
      </c>
      <c r="G9" s="36">
        <f t="shared" ref="G9" si="9">SUM(G10:G14)</f>
        <v>0</v>
      </c>
      <c r="H9" s="38">
        <f t="shared" ref="H9" si="10">SUM(H10:H14)</f>
        <v>0</v>
      </c>
      <c r="I9" s="38">
        <f t="shared" ref="I9" si="11">SUM(I10:I14)</f>
        <v>0</v>
      </c>
      <c r="J9" s="38">
        <f t="shared" ref="J9" si="12">SUM(J10:J14)</f>
        <v>0</v>
      </c>
      <c r="K9" s="36">
        <f t="shared" ref="K9" si="13">SUM(K10:K14)</f>
        <v>0</v>
      </c>
      <c r="L9" s="38">
        <f t="shared" ref="L9" si="14">SUM(L10:L14)</f>
        <v>0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11132454.66</v>
      </c>
    </row>
    <row r="10" spans="1:18" x14ac:dyDescent="0.25">
      <c r="A10" s="39" t="s">
        <v>2</v>
      </c>
      <c r="B10" s="40">
        <v>133937357</v>
      </c>
      <c r="C10" s="40">
        <v>133937357</v>
      </c>
      <c r="D10" s="40">
        <v>9395327.5199999996</v>
      </c>
      <c r="E10" s="40"/>
      <c r="F10" s="40"/>
      <c r="G10" s="40"/>
      <c r="H10" s="40"/>
      <c r="I10" s="40"/>
      <c r="J10" s="40"/>
      <c r="K10" s="40"/>
      <c r="L10" s="40"/>
      <c r="M10" s="47"/>
      <c r="N10" s="40"/>
      <c r="O10" s="40"/>
      <c r="P10" s="40">
        <f t="shared" ref="P10:P73" si="17">SUM(D10:O10)</f>
        <v>9395327.5199999996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/>
      <c r="F11" s="40"/>
      <c r="G11" s="40"/>
      <c r="H11" s="40"/>
      <c r="I11" s="40"/>
      <c r="J11" s="40"/>
      <c r="K11" s="40"/>
      <c r="L11" s="40"/>
      <c r="M11" s="47"/>
      <c r="N11" s="40"/>
      <c r="O11" s="40"/>
      <c r="P11" s="40">
        <f t="shared" si="17"/>
        <v>305771.15000000002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/>
      <c r="F12" s="40"/>
      <c r="G12" s="40"/>
      <c r="H12" s="40"/>
      <c r="I12" s="40"/>
      <c r="J12" s="40"/>
      <c r="K12" s="40"/>
      <c r="L12" s="40"/>
      <c r="M12" s="47"/>
      <c r="N12" s="40"/>
      <c r="O12" s="40"/>
      <c r="P12" s="40">
        <f t="shared" si="17"/>
        <v>150708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/>
      <c r="F14" s="40"/>
      <c r="G14" s="40"/>
      <c r="H14" s="40"/>
      <c r="I14" s="40"/>
      <c r="J14" s="40"/>
      <c r="K14" s="40"/>
      <c r="L14" s="40"/>
      <c r="M14" s="47"/>
      <c r="N14" s="40"/>
      <c r="O14" s="40"/>
      <c r="P14" s="40">
        <f t="shared" si="17"/>
        <v>1280647.99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164494024</v>
      </c>
      <c r="D15" s="38">
        <f>SUM(D16:D24)</f>
        <v>12786019.209999997</v>
      </c>
      <c r="E15" s="38">
        <f t="shared" ref="E15:F15" si="18">SUM(E16:E24)</f>
        <v>0</v>
      </c>
      <c r="F15" s="38">
        <f t="shared" si="18"/>
        <v>0</v>
      </c>
      <c r="G15" s="36">
        <f t="shared" ref="G15" si="19">SUM(G16:G24)</f>
        <v>0</v>
      </c>
      <c r="H15" s="38">
        <f t="shared" ref="H15" si="20">SUM(H16:H24)</f>
        <v>0</v>
      </c>
      <c r="I15" s="38">
        <f t="shared" ref="I15" si="21">SUM(I16:I24)</f>
        <v>0</v>
      </c>
      <c r="J15" s="38">
        <f t="shared" ref="J15" si="22">SUM(J16:J24)</f>
        <v>0</v>
      </c>
      <c r="K15" s="36">
        <f t="shared" ref="K15" si="23">SUM(K16:K24)</f>
        <v>0</v>
      </c>
      <c r="L15" s="36">
        <f t="shared" ref="L15:M15" si="24">SUM(L16:L24)</f>
        <v>0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12786019.209999997</v>
      </c>
    </row>
    <row r="16" spans="1:18" x14ac:dyDescent="0.25">
      <c r="A16" s="39" t="s">
        <v>8</v>
      </c>
      <c r="B16" s="40">
        <v>133691024</v>
      </c>
      <c r="C16" s="40">
        <v>133691024</v>
      </c>
      <c r="D16" s="40">
        <v>10919588.27</v>
      </c>
      <c r="E16" s="40"/>
      <c r="F16" s="40"/>
      <c r="G16" s="40"/>
      <c r="H16" s="40"/>
      <c r="I16" s="40"/>
      <c r="J16" s="40"/>
      <c r="K16" s="40"/>
      <c r="L16" s="40"/>
      <c r="M16" s="47"/>
      <c r="N16" s="40"/>
      <c r="O16" s="40"/>
      <c r="P16" s="40">
        <f t="shared" si="17"/>
        <v>10919588.27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>
        <f t="shared" si="17"/>
        <v>112690</v>
      </c>
    </row>
    <row r="18" spans="1:16" x14ac:dyDescent="0.25">
      <c r="A18" s="39" t="s">
        <v>10</v>
      </c>
      <c r="B18" s="40">
        <v>6550000</v>
      </c>
      <c r="C18" s="40">
        <v>6550000</v>
      </c>
      <c r="D18" s="40">
        <v>450000</v>
      </c>
      <c r="E18" s="40"/>
      <c r="F18" s="40"/>
      <c r="G18" s="40"/>
      <c r="H18" s="40"/>
      <c r="I18" s="40"/>
      <c r="J18" s="40"/>
      <c r="K18" s="40"/>
      <c r="L18" s="40"/>
      <c r="M18" s="47"/>
      <c r="N18" s="40"/>
      <c r="O18" s="40"/>
      <c r="P18" s="40">
        <f t="shared" si="17"/>
        <v>450000</v>
      </c>
    </row>
    <row r="19" spans="1:16" x14ac:dyDescent="0.25">
      <c r="A19" s="39" t="s">
        <v>11</v>
      </c>
      <c r="B19" s="40">
        <v>543000</v>
      </c>
      <c r="C19" s="40">
        <v>543000</v>
      </c>
      <c r="D19" s="40">
        <v>524603.75</v>
      </c>
      <c r="E19" s="40"/>
      <c r="F19" s="40"/>
      <c r="G19" s="40"/>
      <c r="H19" s="40"/>
      <c r="I19" s="40"/>
      <c r="J19" s="40"/>
      <c r="K19" s="40"/>
      <c r="L19" s="40"/>
      <c r="M19" s="47"/>
      <c r="N19" s="40"/>
      <c r="O19" s="40"/>
      <c r="P19" s="40">
        <f t="shared" si="17"/>
        <v>524603.75</v>
      </c>
    </row>
    <row r="20" spans="1:16" x14ac:dyDescent="0.25">
      <c r="A20" s="39" t="s">
        <v>12</v>
      </c>
      <c r="B20" s="40">
        <v>4550000</v>
      </c>
      <c r="C20" s="40">
        <v>4550000</v>
      </c>
      <c r="D20" s="40">
        <v>188937.45</v>
      </c>
      <c r="E20" s="40"/>
      <c r="F20" s="40"/>
      <c r="G20" s="40"/>
      <c r="H20" s="40"/>
      <c r="I20" s="40"/>
      <c r="J20" s="40"/>
      <c r="K20" s="40"/>
      <c r="L20" s="40"/>
      <c r="M20" s="47"/>
      <c r="N20" s="40"/>
      <c r="O20" s="40"/>
      <c r="P20" s="40">
        <f t="shared" si="17"/>
        <v>188937.45</v>
      </c>
    </row>
    <row r="21" spans="1:16" x14ac:dyDescent="0.25">
      <c r="A21" s="39" t="s">
        <v>13</v>
      </c>
      <c r="B21" s="40">
        <v>4450000</v>
      </c>
      <c r="C21" s="40">
        <v>4450000</v>
      </c>
      <c r="D21" s="40">
        <v>322542</v>
      </c>
      <c r="E21" s="40"/>
      <c r="F21" s="40"/>
      <c r="G21" s="40"/>
      <c r="H21" s="40"/>
      <c r="I21" s="40"/>
      <c r="J21" s="40"/>
      <c r="K21" s="40"/>
      <c r="L21" s="40"/>
      <c r="M21" s="47"/>
      <c r="N21" s="40"/>
      <c r="O21" s="40"/>
      <c r="P21" s="40">
        <f t="shared" si="17"/>
        <v>322542</v>
      </c>
    </row>
    <row r="22" spans="1:16" ht="39" x14ac:dyDescent="0.25">
      <c r="A22" s="39" t="s">
        <v>14</v>
      </c>
      <c r="B22" s="40">
        <v>4995000</v>
      </c>
      <c r="C22" s="40">
        <v>4995000</v>
      </c>
      <c r="D22" s="40">
        <v>201307.04</v>
      </c>
      <c r="E22" s="40"/>
      <c r="F22" s="40"/>
      <c r="G22" s="40"/>
      <c r="H22" s="40"/>
      <c r="I22" s="40"/>
      <c r="J22" s="40"/>
      <c r="K22" s="40"/>
      <c r="L22" s="40"/>
      <c r="M22" s="47"/>
      <c r="N22" s="40"/>
      <c r="O22" s="40"/>
      <c r="P22" s="40">
        <f t="shared" si="17"/>
        <v>201307.04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/>
      <c r="F23" s="40"/>
      <c r="G23" s="40"/>
      <c r="H23" s="40"/>
      <c r="I23" s="40"/>
      <c r="J23" s="40"/>
      <c r="K23" s="40"/>
      <c r="L23" s="40"/>
      <c r="M23" s="47"/>
      <c r="N23" s="40"/>
      <c r="O23" s="40"/>
      <c r="P23" s="40">
        <f t="shared" si="17"/>
        <v>20745</v>
      </c>
    </row>
    <row r="24" spans="1:16" x14ac:dyDescent="0.25">
      <c r="A24" s="39" t="s">
        <v>16</v>
      </c>
      <c r="B24" s="40"/>
      <c r="C24" s="40"/>
      <c r="D24" s="40">
        <v>45605.7</v>
      </c>
      <c r="E24" s="40"/>
      <c r="F24" s="40"/>
      <c r="G24" s="40"/>
      <c r="H24" s="40"/>
      <c r="I24" s="40"/>
      <c r="J24" s="40"/>
      <c r="K24" s="40"/>
      <c r="L24" s="40"/>
      <c r="M24" s="42"/>
      <c r="N24" s="40"/>
      <c r="O24" s="40"/>
      <c r="P24" s="40">
        <f t="shared" si="17"/>
        <v>45605.7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47830000</v>
      </c>
      <c r="D25" s="36">
        <f>SUM(D26:D34)</f>
        <v>1133829.08</v>
      </c>
      <c r="E25" s="36">
        <f t="shared" ref="E25:F25" si="27">SUM(E26:E34)</f>
        <v>0</v>
      </c>
      <c r="F25" s="36">
        <f t="shared" si="27"/>
        <v>0</v>
      </c>
      <c r="G25" s="36">
        <f t="shared" ref="G25" si="28">SUM(G26:G34)</f>
        <v>0</v>
      </c>
      <c r="H25" s="36">
        <f t="shared" ref="H25" si="29">SUM(H26:H34)</f>
        <v>0</v>
      </c>
      <c r="I25" s="36">
        <f t="shared" ref="I25" si="30">SUM(I26:I34)</f>
        <v>0</v>
      </c>
      <c r="J25" s="36">
        <f t="shared" ref="J25" si="31">SUM(J26:J34)</f>
        <v>0</v>
      </c>
      <c r="K25" s="36">
        <f t="shared" ref="K25" si="32">SUM(K26:K34)</f>
        <v>0</v>
      </c>
      <c r="L25" s="36">
        <f t="shared" ref="L25:M25" si="33">SUM(L26:L34)</f>
        <v>0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1133829.08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/>
      <c r="F26" s="40"/>
      <c r="G26" s="40"/>
      <c r="H26" s="40"/>
      <c r="I26" s="40"/>
      <c r="J26" s="40"/>
      <c r="K26" s="40"/>
      <c r="L26" s="40"/>
      <c r="M26" s="47"/>
      <c r="N26" s="40"/>
      <c r="O26" s="40"/>
      <c r="P26" s="40">
        <f t="shared" si="17"/>
        <v>185676.85</v>
      </c>
    </row>
    <row r="27" spans="1:16" x14ac:dyDescent="0.25">
      <c r="A27" s="39" t="s">
        <v>19</v>
      </c>
      <c r="B27" s="40">
        <v>1730000</v>
      </c>
      <c r="C27" s="40">
        <v>1730000</v>
      </c>
      <c r="D27" s="40"/>
      <c r="E27" s="40"/>
      <c r="F27" s="40"/>
      <c r="G27" s="40"/>
      <c r="H27" s="40"/>
      <c r="I27" s="40"/>
      <c r="J27" s="40"/>
      <c r="K27" s="40"/>
      <c r="L27" s="40"/>
      <c r="M27" s="47"/>
      <c r="N27" s="40"/>
      <c r="O27" s="40"/>
      <c r="P27" s="40">
        <f t="shared" si="17"/>
        <v>0</v>
      </c>
    </row>
    <row r="28" spans="1:16" ht="26.25" x14ac:dyDescent="0.25">
      <c r="A28" s="39" t="s">
        <v>20</v>
      </c>
      <c r="B28" s="40">
        <v>710000</v>
      </c>
      <c r="C28" s="40">
        <v>710000</v>
      </c>
      <c r="D28" s="40"/>
      <c r="E28" s="40"/>
      <c r="F28" s="40"/>
      <c r="G28" s="40"/>
      <c r="H28" s="40"/>
      <c r="I28" s="40"/>
      <c r="J28" s="40"/>
      <c r="K28" s="40"/>
      <c r="L28" s="40"/>
      <c r="M28" s="47"/>
      <c r="N28" s="40"/>
      <c r="O28" s="40"/>
      <c r="P28" s="40">
        <f t="shared" si="17"/>
        <v>0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1177000</v>
      </c>
      <c r="D30" s="40"/>
      <c r="E30" s="40"/>
      <c r="F30" s="40"/>
      <c r="G30" s="40"/>
      <c r="H30" s="40"/>
      <c r="I30" s="40"/>
      <c r="J30" s="40"/>
      <c r="K30" s="40"/>
      <c r="L30" s="40"/>
      <c r="M30" s="47"/>
      <c r="N30" s="40"/>
      <c r="O30" s="40"/>
      <c r="P30" s="40">
        <f t="shared" si="17"/>
        <v>0</v>
      </c>
    </row>
    <row r="31" spans="1:16" ht="26.25" x14ac:dyDescent="0.25">
      <c r="A31" s="39" t="s">
        <v>23</v>
      </c>
      <c r="B31" s="40">
        <v>1218000</v>
      </c>
      <c r="C31" s="40">
        <v>1218000</v>
      </c>
      <c r="D31" s="40">
        <v>3395.9</v>
      </c>
      <c r="E31" s="40"/>
      <c r="F31" s="40"/>
      <c r="G31" s="40"/>
      <c r="H31" s="40"/>
      <c r="I31" s="40"/>
      <c r="J31" s="40"/>
      <c r="K31" s="40"/>
      <c r="L31" s="40"/>
      <c r="M31" s="47"/>
      <c r="N31" s="40"/>
      <c r="O31" s="40"/>
      <c r="P31" s="40">
        <f t="shared" si="17"/>
        <v>3395.9</v>
      </c>
    </row>
    <row r="32" spans="1:16" ht="26.25" x14ac:dyDescent="0.25">
      <c r="A32" s="39" t="s">
        <v>24</v>
      </c>
      <c r="B32" s="40">
        <v>33055000</v>
      </c>
      <c r="C32" s="40">
        <v>33055000</v>
      </c>
      <c r="D32" s="40">
        <v>843340.98</v>
      </c>
      <c r="E32" s="40"/>
      <c r="F32" s="40"/>
      <c r="G32" s="40"/>
      <c r="H32" s="40"/>
      <c r="I32" s="40"/>
      <c r="J32" s="40"/>
      <c r="K32" s="40"/>
      <c r="L32" s="40"/>
      <c r="M32" s="47"/>
      <c r="N32" s="40"/>
      <c r="O32" s="40"/>
      <c r="P32" s="40">
        <f t="shared" si="17"/>
        <v>843340.98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6245000</v>
      </c>
      <c r="D34" s="40">
        <v>101415.35</v>
      </c>
      <c r="E34" s="40"/>
      <c r="F34" s="40"/>
      <c r="G34" s="40"/>
      <c r="H34" s="40"/>
      <c r="I34" s="40"/>
      <c r="J34" s="40"/>
      <c r="K34" s="40"/>
      <c r="L34" s="40"/>
      <c r="M34" s="47"/>
      <c r="N34" s="40"/>
      <c r="O34" s="40"/>
      <c r="P34" s="40">
        <f t="shared" si="17"/>
        <v>101415.35</v>
      </c>
    </row>
    <row r="35" spans="1:16" x14ac:dyDescent="0.25">
      <c r="A35" s="35" t="s">
        <v>27</v>
      </c>
      <c r="B35" s="36">
        <f>+B36</f>
        <v>500000</v>
      </c>
      <c r="C35" s="36">
        <f>+C36</f>
        <v>500000</v>
      </c>
      <c r="D35" s="36">
        <f>SUM(D36:D43)</f>
        <v>67298.399999999994</v>
      </c>
      <c r="E35" s="36">
        <f t="shared" ref="E35:F35" si="36">SUM(E36:E43)</f>
        <v>0</v>
      </c>
      <c r="F35" s="36">
        <f t="shared" si="36"/>
        <v>0</v>
      </c>
      <c r="G35" s="36">
        <f t="shared" ref="G35" si="37">SUM(G36:G43)</f>
        <v>0</v>
      </c>
      <c r="H35" s="36">
        <f t="shared" ref="H35" si="38">SUM(H36:H43)</f>
        <v>0</v>
      </c>
      <c r="I35" s="36">
        <f t="shared" ref="I35" si="39">SUM(I36:I43)</f>
        <v>0</v>
      </c>
      <c r="J35" s="36">
        <f t="shared" ref="J35" si="40">SUM(J36:J43)</f>
        <v>0</v>
      </c>
      <c r="K35" s="36">
        <f t="shared" ref="K35" si="41">SUM(K36:K43)</f>
        <v>0</v>
      </c>
      <c r="L35" s="36">
        <f t="shared" ref="L35:M35" si="42">SUM(L36:L43)</f>
        <v>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67298.399999999994</v>
      </c>
    </row>
    <row r="36" spans="1:16" ht="26.25" x14ac:dyDescent="0.25">
      <c r="A36" s="39" t="s">
        <v>28</v>
      </c>
      <c r="B36" s="40">
        <v>500000</v>
      </c>
      <c r="C36" s="40">
        <v>500000</v>
      </c>
      <c r="D36" s="40">
        <v>67298.399999999994</v>
      </c>
      <c r="E36" s="40"/>
      <c r="F36" s="40"/>
      <c r="G36" s="40"/>
      <c r="H36" s="40"/>
      <c r="I36" s="40"/>
      <c r="J36" s="40"/>
      <c r="K36" s="40"/>
      <c r="L36" s="40"/>
      <c r="M36" s="47"/>
      <c r="N36" s="40"/>
      <c r="O36" s="40"/>
      <c r="P36" s="40">
        <f t="shared" si="17"/>
        <v>67298.399999999994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</f>
        <v>2955000</v>
      </c>
      <c r="D51" s="36">
        <f>SUM(D52:D60)</f>
        <v>12500</v>
      </c>
      <c r="E51" s="36">
        <f t="shared" ref="E51:F51" si="54">SUM(E52:E60)</f>
        <v>0</v>
      </c>
      <c r="F51" s="36">
        <f t="shared" si="54"/>
        <v>0</v>
      </c>
      <c r="G51" s="36">
        <f t="shared" ref="G51" si="55">SUM(G52:G60)</f>
        <v>0</v>
      </c>
      <c r="H51" s="36">
        <f t="shared" ref="H51" si="56">SUM(H52:H60)</f>
        <v>0</v>
      </c>
      <c r="I51" s="36">
        <f t="shared" ref="I51" si="57">SUM(I52:I60)</f>
        <v>0</v>
      </c>
      <c r="J51" s="36">
        <f t="shared" ref="J51" si="58">SUM(J52:J60)</f>
        <v>0</v>
      </c>
      <c r="K51" s="36">
        <f t="shared" ref="K51" si="59">SUM(K52:K60)</f>
        <v>0</v>
      </c>
      <c r="L51" s="36">
        <f t="shared" ref="L51:M51" si="60">SUM(L52:L60)</f>
        <v>0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12500</v>
      </c>
    </row>
    <row r="52" spans="1:16" x14ac:dyDescent="0.25">
      <c r="A52" s="39" t="s">
        <v>44</v>
      </c>
      <c r="B52" s="40">
        <v>615000</v>
      </c>
      <c r="C52" s="40">
        <v>615000</v>
      </c>
      <c r="D52" s="40">
        <v>7500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>
        <f t="shared" si="17"/>
        <v>7500</v>
      </c>
    </row>
    <row r="53" spans="1:16" ht="26.25" x14ac:dyDescent="0.25">
      <c r="A53" s="39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2"/>
      <c r="N53" s="40"/>
      <c r="O53" s="40"/>
      <c r="P53" s="40">
        <f t="shared" si="17"/>
        <v>0</v>
      </c>
    </row>
    <row r="54" spans="1:16" ht="26.25" x14ac:dyDescent="0.25">
      <c r="A54" s="39" t="s">
        <v>46</v>
      </c>
      <c r="B54" s="40">
        <v>500000</v>
      </c>
      <c r="C54" s="40">
        <v>500000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1590000</v>
      </c>
      <c r="D56" s="40"/>
      <c r="E56" s="40"/>
      <c r="F56" s="40"/>
      <c r="G56" s="40"/>
      <c r="H56" s="40"/>
      <c r="I56" s="40"/>
      <c r="J56" s="40"/>
      <c r="K56" s="40"/>
      <c r="L56" s="40"/>
      <c r="M56" s="47"/>
      <c r="N56" s="40"/>
      <c r="O56" s="40"/>
      <c r="P56" s="40">
        <f t="shared" si="17"/>
        <v>0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200000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76500000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0</v>
      </c>
      <c r="H61" s="36">
        <f t="shared" ref="H61" si="65">SUM(H62:H65)</f>
        <v>0</v>
      </c>
      <c r="I61" s="36">
        <f t="shared" ref="I61" si="66">SUM(I62:I65)</f>
        <v>0</v>
      </c>
      <c r="J61" s="36">
        <f t="shared" ref="J61" si="67">SUM(J62:J65)</f>
        <v>0</v>
      </c>
      <c r="K61" s="36">
        <f t="shared" ref="K61" si="68">SUM(K62:K65)</f>
        <v>0</v>
      </c>
      <c r="L61" s="36">
        <f t="shared" ref="L61" si="69">SUM(L62:L65)</f>
        <v>0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0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76500000</v>
      </c>
      <c r="D63" s="40"/>
      <c r="E63" s="40"/>
      <c r="F63" s="40"/>
      <c r="G63" s="40"/>
      <c r="H63" s="40"/>
      <c r="I63" s="40"/>
      <c r="J63" s="40"/>
      <c r="K63" s="40"/>
      <c r="L63" s="40"/>
      <c r="M63" s="47"/>
      <c r="N63" s="40"/>
      <c r="O63" s="40"/>
      <c r="P63" s="40">
        <f t="shared" si="17"/>
        <v>0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459473912</v>
      </c>
      <c r="D82" s="46">
        <f t="shared" ref="D82:E82" si="78">+D8</f>
        <v>25132101.349999994</v>
      </c>
      <c r="E82" s="46">
        <f t="shared" si="78"/>
        <v>0</v>
      </c>
      <c r="F82" s="46">
        <f>+F8</f>
        <v>0</v>
      </c>
      <c r="G82" s="46">
        <f>+G8</f>
        <v>0</v>
      </c>
      <c r="H82" s="46">
        <f t="shared" ref="H82:P82" si="79">+H8</f>
        <v>0</v>
      </c>
      <c r="I82" s="46">
        <f t="shared" si="79"/>
        <v>0</v>
      </c>
      <c r="J82" s="46">
        <f t="shared" si="79"/>
        <v>0</v>
      </c>
      <c r="K82" s="46">
        <f t="shared" si="79"/>
        <v>0</v>
      </c>
      <c r="L82" s="46">
        <f t="shared" si="79"/>
        <v>0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25132101.349999994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2025-02-17T20:04:25Z</cp:lastPrinted>
  <dcterms:created xsi:type="dcterms:W3CDTF">2021-07-29T18:58:50Z</dcterms:created>
  <dcterms:modified xsi:type="dcterms:W3CDTF">2025-02-17T20:04:33Z</dcterms:modified>
</cp:coreProperties>
</file>