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5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<sst xmlns="http://schemas.openxmlformats.org/spreadsheetml/2006/main" count="282" uniqueCount="109">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</sst>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9" t="s">
        <v>95</v>
      </c>
      <c r="B1" s="60"/>
      <c r="C1" s="60"/>
    </row>
    <row r="2" spans="1:13" ht="18.75" x14ac:dyDescent="0.25">
      <c r="A2" s="61" t="s">
        <v>108</v>
      </c>
      <c r="B2" s="62"/>
      <c r="C2" s="62"/>
    </row>
    <row r="3" spans="1:13" ht="15" customHeight="1" x14ac:dyDescent="0.25">
      <c r="A3" s="57" t="s">
        <v>76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7" t="s">
        <v>77</v>
      </c>
      <c r="B4" s="58"/>
      <c r="C4" s="58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7"/>
      <c r="B5" s="58"/>
      <c r="C5" s="58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7"/>
      <c r="B6" s="58"/>
      <c r="C6" s="5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7"/>
      <c r="B7" s="58"/>
      <c r="C7" s="5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54" t="s">
        <v>66</v>
      </c>
      <c r="B9" s="55" t="s">
        <v>94</v>
      </c>
      <c r="C9" s="55" t="s">
        <v>93</v>
      </c>
    </row>
    <row r="10" spans="1:13" ht="23.25" customHeight="1" x14ac:dyDescent="0.25">
      <c r="A10" s="54"/>
      <c r="B10" s="56"/>
      <c r="C10" s="56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B81" activePane="bottomRight" state="frozen"/>
      <selection pane="topRight" activeCell="B1" sqref="B1"/>
      <selection pane="bottomLeft" activeCell="A9" sqref="A9"/>
      <selection pane="bottomRight" activeCell="B88" sqref="B88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8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4">
        <f>SUM(C9,C15,C25,C35,C44,C51,C61,C66,C69,C73)</f>
        <v>561432848.16000009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0</v>
      </c>
      <c r="H8" s="34">
        <f t="shared" ref="H8" si="1">SUM(H9,H15,H25,H35,H44,H51,H61,H66,H69)</f>
        <v>0</v>
      </c>
      <c r="I8" s="34">
        <f t="shared" ref="I8" si="2">SUM(I9,I15,I25,I35,I44,I51,I61,I66,I69)</f>
        <v>0</v>
      </c>
      <c r="J8" s="34">
        <f t="shared" ref="J8" si="3">SUM(J9,J15,J25,J35,J44,J51,J61,J66,J69)</f>
        <v>0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79578673.209999979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0</v>
      </c>
      <c r="H9" s="38">
        <f t="shared" ref="H9" si="10">SUM(H10:H14)</f>
        <v>0</v>
      </c>
      <c r="I9" s="38">
        <f t="shared" ref="I9" si="11">SUM(I10:I14)</f>
        <v>0</v>
      </c>
      <c r="J9" s="38">
        <f t="shared" ref="J9" si="12">SUM(J10:J14)</f>
        <v>0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35869499.710000001</v>
      </c>
    </row>
    <row r="10" spans="1:18" x14ac:dyDescent="0.25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/>
      <c r="H10" s="40"/>
      <c r="I10" s="40"/>
      <c r="J10" s="40"/>
      <c r="K10" s="40"/>
      <c r="L10" s="40"/>
      <c r="M10" s="47"/>
      <c r="N10" s="40"/>
      <c r="O10" s="40"/>
      <c r="P10" s="40">
        <f t="shared" ref="P10:P73" si="17">SUM(D10:O10)</f>
        <v>30508427.299999997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/>
      <c r="H11" s="40"/>
      <c r="I11" s="40"/>
      <c r="J11" s="40"/>
      <c r="K11" s="40"/>
      <c r="L11" s="40"/>
      <c r="M11" s="47"/>
      <c r="N11" s="40"/>
      <c r="O11" s="40"/>
      <c r="P11" s="40">
        <f t="shared" si="17"/>
        <v>844381.78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/>
      <c r="H12" s="40"/>
      <c r="I12" s="40"/>
      <c r="J12" s="40"/>
      <c r="K12" s="40"/>
      <c r="L12" s="40"/>
      <c r="M12" s="47"/>
      <c r="N12" s="40"/>
      <c r="O12" s="40"/>
      <c r="P12" s="40">
        <f t="shared" si="17"/>
        <v>596493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/>
      <c r="H14" s="40"/>
      <c r="I14" s="40"/>
      <c r="J14" s="40"/>
      <c r="K14" s="40"/>
      <c r="L14" s="40"/>
      <c r="M14" s="47"/>
      <c r="N14" s="40"/>
      <c r="O14" s="40"/>
      <c r="P14" s="40">
        <f t="shared" si="17"/>
        <v>3920197.63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188932481.21000001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0</v>
      </c>
      <c r="H15" s="38">
        <f t="shared" ref="H15" si="20">SUM(H16:H24)</f>
        <v>0</v>
      </c>
      <c r="I15" s="38">
        <f t="shared" ref="I15" si="21">SUM(I16:I24)</f>
        <v>0</v>
      </c>
      <c r="J15" s="38">
        <f t="shared" ref="J15" si="22">SUM(J16:J24)</f>
        <v>0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35529766.179999992</v>
      </c>
    </row>
    <row r="16" spans="1:18" x14ac:dyDescent="0.25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/>
      <c r="H16" s="40"/>
      <c r="I16" s="40"/>
      <c r="J16" s="40"/>
      <c r="K16" s="40"/>
      <c r="L16" s="40"/>
      <c r="M16" s="47"/>
      <c r="N16" s="40"/>
      <c r="O16" s="40"/>
      <c r="P16" s="40">
        <f t="shared" si="17"/>
        <v>30655321.839999996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/>
      <c r="H17" s="40"/>
      <c r="I17" s="40"/>
      <c r="J17" s="40"/>
      <c r="K17" s="40"/>
      <c r="L17" s="40"/>
      <c r="M17" s="40"/>
      <c r="N17" s="40"/>
      <c r="O17" s="40"/>
      <c r="P17" s="40">
        <f t="shared" si="17"/>
        <v>316940</v>
      </c>
    </row>
    <row r="18" spans="1:16" x14ac:dyDescent="0.25">
      <c r="A18" s="39" t="s">
        <v>10</v>
      </c>
      <c r="B18" s="40">
        <v>6550000</v>
      </c>
      <c r="C18" s="40">
        <v>6550000</v>
      </c>
      <c r="D18" s="40">
        <v>450000</v>
      </c>
      <c r="E18" s="40">
        <v>450000</v>
      </c>
      <c r="F18" s="40">
        <v>536100.01</v>
      </c>
      <c r="G18" s="40"/>
      <c r="H18" s="40"/>
      <c r="I18" s="40"/>
      <c r="J18" s="40"/>
      <c r="K18" s="40"/>
      <c r="L18" s="40"/>
      <c r="M18" s="47"/>
      <c r="N18" s="40"/>
      <c r="O18" s="40"/>
      <c r="P18" s="40">
        <f t="shared" si="17"/>
        <v>1436100.01</v>
      </c>
    </row>
    <row r="19" spans="1:16" x14ac:dyDescent="0.25">
      <c r="A19" s="39" t="s">
        <v>11</v>
      </c>
      <c r="B19" s="40">
        <v>543000</v>
      </c>
      <c r="C19" s="40">
        <v>943000</v>
      </c>
      <c r="D19" s="40">
        <v>524603.75</v>
      </c>
      <c r="E19" s="40">
        <v>4550</v>
      </c>
      <c r="F19" s="40"/>
      <c r="G19" s="40"/>
      <c r="H19" s="40"/>
      <c r="I19" s="40"/>
      <c r="J19" s="40"/>
      <c r="K19" s="40"/>
      <c r="L19" s="40"/>
      <c r="M19" s="47"/>
      <c r="N19" s="40"/>
      <c r="O19" s="40"/>
      <c r="P19" s="40">
        <f t="shared" si="17"/>
        <v>529153.75</v>
      </c>
    </row>
    <row r="20" spans="1:16" x14ac:dyDescent="0.25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/>
      <c r="H20" s="40"/>
      <c r="I20" s="40"/>
      <c r="J20" s="40"/>
      <c r="K20" s="40"/>
      <c r="L20" s="40"/>
      <c r="M20" s="47"/>
      <c r="N20" s="40"/>
      <c r="O20" s="40"/>
      <c r="P20" s="40">
        <f t="shared" si="17"/>
        <v>861778.26000000013</v>
      </c>
    </row>
    <row r="21" spans="1:16" x14ac:dyDescent="0.25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/>
      <c r="H21" s="40"/>
      <c r="I21" s="40"/>
      <c r="J21" s="40"/>
      <c r="K21" s="40"/>
      <c r="L21" s="40"/>
      <c r="M21" s="47"/>
      <c r="N21" s="40"/>
      <c r="O21" s="40"/>
      <c r="P21" s="40">
        <f t="shared" si="17"/>
        <v>642076.12</v>
      </c>
    </row>
    <row r="22" spans="1:16" ht="39" x14ac:dyDescent="0.25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/>
      <c r="H22" s="40"/>
      <c r="I22" s="40"/>
      <c r="J22" s="40"/>
      <c r="K22" s="40"/>
      <c r="L22" s="40"/>
      <c r="M22" s="47"/>
      <c r="N22" s="40"/>
      <c r="O22" s="40"/>
      <c r="P22" s="40">
        <f t="shared" si="17"/>
        <v>862998.62000000011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/>
      <c r="H23" s="40"/>
      <c r="I23" s="40"/>
      <c r="J23" s="40"/>
      <c r="K23" s="40"/>
      <c r="L23" s="40"/>
      <c r="M23" s="47"/>
      <c r="N23" s="40"/>
      <c r="O23" s="40"/>
      <c r="P23" s="40">
        <f t="shared" si="17"/>
        <v>168750.5</v>
      </c>
    </row>
    <row r="24" spans="1:16" x14ac:dyDescent="0.25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/>
      <c r="J24" s="40"/>
      <c r="K24" s="40"/>
      <c r="L24" s="40"/>
      <c r="M24" s="42"/>
      <c r="N24" s="40"/>
      <c r="O24" s="40"/>
      <c r="P24" s="40">
        <f t="shared" si="17"/>
        <v>56647.079999999994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60330000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0</v>
      </c>
      <c r="H25" s="36">
        <f t="shared" ref="H25" si="29">SUM(H26:H34)</f>
        <v>0</v>
      </c>
      <c r="I25" s="36">
        <f t="shared" ref="I25" si="30">SUM(I26:I34)</f>
        <v>0</v>
      </c>
      <c r="J25" s="36">
        <f t="shared" ref="J25" si="31">SUM(J26:J34)</f>
        <v>0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7717899.2999999998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/>
      <c r="H26" s="40"/>
      <c r="I26" s="40"/>
      <c r="J26" s="40"/>
      <c r="K26" s="40"/>
      <c r="L26" s="40"/>
      <c r="M26" s="47"/>
      <c r="N26" s="40"/>
      <c r="O26" s="40"/>
      <c r="P26" s="40">
        <f t="shared" si="17"/>
        <v>953654.77999999991</v>
      </c>
    </row>
    <row r="27" spans="1:16" x14ac:dyDescent="0.25">
      <c r="A27" s="39" t="s">
        <v>19</v>
      </c>
      <c r="B27" s="40">
        <v>1730000</v>
      </c>
      <c r="C27" s="40">
        <v>1730000</v>
      </c>
      <c r="D27" s="40"/>
      <c r="E27" s="40">
        <v>21187.5</v>
      </c>
      <c r="F27" s="40">
        <v>36448.01</v>
      </c>
      <c r="G27" s="40"/>
      <c r="H27" s="40"/>
      <c r="I27" s="40"/>
      <c r="J27" s="40"/>
      <c r="K27" s="40"/>
      <c r="L27" s="40"/>
      <c r="M27" s="47"/>
      <c r="N27" s="40"/>
      <c r="O27" s="40"/>
      <c r="P27" s="40">
        <f t="shared" si="17"/>
        <v>57635.51</v>
      </c>
    </row>
    <row r="28" spans="1:16" ht="26.25" x14ac:dyDescent="0.25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/>
      <c r="H28" s="40"/>
      <c r="I28" s="40"/>
      <c r="J28" s="40"/>
      <c r="K28" s="40"/>
      <c r="L28" s="40"/>
      <c r="M28" s="47"/>
      <c r="N28" s="40"/>
      <c r="O28" s="40"/>
      <c r="P28" s="40">
        <f t="shared" si="17"/>
        <v>105130.63999999998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/>
      <c r="H30" s="40"/>
      <c r="I30" s="40"/>
      <c r="J30" s="40"/>
      <c r="K30" s="40"/>
      <c r="L30" s="40"/>
      <c r="M30" s="47"/>
      <c r="N30" s="40"/>
      <c r="O30" s="40"/>
      <c r="P30" s="40">
        <f t="shared" si="17"/>
        <v>57548</v>
      </c>
    </row>
    <row r="31" spans="1:16" ht="26.25" x14ac:dyDescent="0.25">
      <c r="A31" s="39" t="s">
        <v>23</v>
      </c>
      <c r="B31" s="40">
        <v>1218000</v>
      </c>
      <c r="C31" s="40">
        <v>2418000</v>
      </c>
      <c r="D31" s="40">
        <v>3395.9</v>
      </c>
      <c r="E31" s="40">
        <v>122948.02</v>
      </c>
      <c r="F31" s="40">
        <v>9850.34</v>
      </c>
      <c r="G31" s="40"/>
      <c r="H31" s="40"/>
      <c r="I31" s="40"/>
      <c r="J31" s="40"/>
      <c r="K31" s="40"/>
      <c r="L31" s="40"/>
      <c r="M31" s="47"/>
      <c r="N31" s="40"/>
      <c r="O31" s="40"/>
      <c r="P31" s="40">
        <f t="shared" si="17"/>
        <v>136194.26</v>
      </c>
    </row>
    <row r="32" spans="1:16" ht="26.25" x14ac:dyDescent="0.25">
      <c r="A32" s="39" t="s">
        <v>24</v>
      </c>
      <c r="B32" s="40">
        <v>33055000</v>
      </c>
      <c r="C32" s="40">
        <v>41055000</v>
      </c>
      <c r="D32" s="40">
        <v>843340.98</v>
      </c>
      <c r="E32" s="40">
        <v>782059.34</v>
      </c>
      <c r="F32" s="40">
        <v>3359045.46</v>
      </c>
      <c r="G32" s="40"/>
      <c r="H32" s="40"/>
      <c r="I32" s="40"/>
      <c r="J32" s="40"/>
      <c r="K32" s="40"/>
      <c r="L32" s="40"/>
      <c r="M32" s="47"/>
      <c r="N32" s="40"/>
      <c r="O32" s="40"/>
      <c r="P32" s="40">
        <f t="shared" si="17"/>
        <v>4984445.7799999993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/>
      <c r="H34" s="40"/>
      <c r="I34" s="40"/>
      <c r="J34" s="40"/>
      <c r="K34" s="40"/>
      <c r="L34" s="40"/>
      <c r="M34" s="47"/>
      <c r="N34" s="40"/>
      <c r="O34" s="40"/>
      <c r="P34" s="40">
        <f t="shared" si="17"/>
        <v>1423290.33</v>
      </c>
    </row>
    <row r="35" spans="1:16" x14ac:dyDescent="0.25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0</v>
      </c>
      <c r="H35" s="36">
        <f t="shared" ref="H35" si="38">SUM(H36:H43)</f>
        <v>0</v>
      </c>
      <c r="I35" s="36">
        <f t="shared" ref="I35" si="39">SUM(I36:I43)</f>
        <v>0</v>
      </c>
      <c r="J35" s="36">
        <f t="shared" ref="J35" si="40">SUM(J36:J43)</f>
        <v>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136807.07999999999</v>
      </c>
    </row>
    <row r="36" spans="1:16" ht="26.25" x14ac:dyDescent="0.25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/>
      <c r="H36" s="40"/>
      <c r="I36" s="40"/>
      <c r="J36" s="40"/>
      <c r="K36" s="40"/>
      <c r="L36" s="40"/>
      <c r="M36" s="47"/>
      <c r="N36" s="40"/>
      <c r="O36" s="40"/>
      <c r="P36" s="40">
        <f t="shared" si="17"/>
        <v>136807.07999999999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</f>
        <v>4655000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0</v>
      </c>
      <c r="H51" s="36">
        <f t="shared" ref="H51" si="56">SUM(H52:H60)</f>
        <v>0</v>
      </c>
      <c r="I51" s="36">
        <f t="shared" ref="I51" si="57">SUM(I52:I60)</f>
        <v>0</v>
      </c>
      <c r="J51" s="36">
        <f t="shared" ref="J51" si="58">SUM(J52:J60)</f>
        <v>0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324700.94</v>
      </c>
    </row>
    <row r="52" spans="1:16" x14ac:dyDescent="0.25">
      <c r="A52" s="39" t="s">
        <v>44</v>
      </c>
      <c r="B52" s="40">
        <v>615000</v>
      </c>
      <c r="C52" s="40">
        <v>1015000</v>
      </c>
      <c r="D52" s="40">
        <v>7500</v>
      </c>
      <c r="E52" s="40">
        <v>6019.45</v>
      </c>
      <c r="F52" s="40">
        <v>217015.94</v>
      </c>
      <c r="G52" s="40"/>
      <c r="H52" s="40"/>
      <c r="I52" s="40"/>
      <c r="J52" s="40"/>
      <c r="K52" s="40"/>
      <c r="L52" s="40"/>
      <c r="M52" s="40"/>
      <c r="N52" s="40"/>
      <c r="O52" s="40"/>
      <c r="P52" s="40">
        <f t="shared" si="17"/>
        <v>230535.39</v>
      </c>
    </row>
    <row r="53" spans="1:16" ht="26.25" x14ac:dyDescent="0.25">
      <c r="A53" s="39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2"/>
      <c r="N53" s="40"/>
      <c r="O53" s="40"/>
      <c r="P53" s="40">
        <f t="shared" si="17"/>
        <v>0</v>
      </c>
    </row>
    <row r="54" spans="1:16" ht="26.25" x14ac:dyDescent="0.25">
      <c r="A54" s="39" t="s">
        <v>46</v>
      </c>
      <c r="B54" s="40">
        <v>500000</v>
      </c>
      <c r="C54" s="40">
        <v>500000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2890000</v>
      </c>
      <c r="D56" s="40"/>
      <c r="E56" s="40">
        <v>8334.98</v>
      </c>
      <c r="F56" s="40">
        <v>80830.570000000007</v>
      </c>
      <c r="G56" s="40"/>
      <c r="H56" s="40"/>
      <c r="I56" s="40"/>
      <c r="J56" s="40"/>
      <c r="K56" s="40"/>
      <c r="L56" s="40"/>
      <c r="M56" s="47"/>
      <c r="N56" s="40"/>
      <c r="O56" s="40"/>
      <c r="P56" s="40">
        <f t="shared" si="17"/>
        <v>89165.55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200000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0</v>
      </c>
      <c r="H61" s="36">
        <f t="shared" ref="H61" si="65">SUM(H62:H65)</f>
        <v>0</v>
      </c>
      <c r="I61" s="36">
        <f t="shared" ref="I61" si="66">SUM(I62:I65)</f>
        <v>0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0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/>
      <c r="H63" s="40"/>
      <c r="I63" s="40"/>
      <c r="J63" s="40"/>
      <c r="K63" s="40"/>
      <c r="L63" s="40"/>
      <c r="M63" s="47"/>
      <c r="N63" s="40"/>
      <c r="O63" s="40"/>
      <c r="P63" s="40">
        <f t="shared" si="17"/>
        <v>0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561432848.15999997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0</v>
      </c>
      <c r="H82" s="46">
        <f t="shared" ref="H82:P82" si="79">+H8</f>
        <v>0</v>
      </c>
      <c r="I82" s="46">
        <f t="shared" si="79"/>
        <v>0</v>
      </c>
      <c r="J82" s="46">
        <f t="shared" si="79"/>
        <v>0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79578673.209999979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2025-04-16T14:47:09Z</cp:lastPrinted>
  <dcterms:created xsi:type="dcterms:W3CDTF">2021-07-29T18:58:50Z</dcterms:created>
  <dcterms:modified xsi:type="dcterms:W3CDTF">2025-04-16T14:47:15Z</dcterms:modified>
</cp:coreProperties>
</file>